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132 Поставка канцелярских товаров в 2025г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2'!$A$98</definedName>
    <definedName name="_Row12">'Форма 2'!#REF!</definedName>
    <definedName name="_Row13">'Форма 2'!$A$100</definedName>
    <definedName name="_Row14">'Форма 2'!$A$102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2'!$A$103</definedName>
    <definedName name="_Row27">'Форма 2'!#REF!</definedName>
    <definedName name="_Row28">'Форма 2'!#REF!</definedName>
    <definedName name="_Row29">'Форма 2'!#REF!</definedName>
    <definedName name="_Row30">'Форма 2'!$A$89</definedName>
    <definedName name="_Row31">'Форма 2'!$A$90</definedName>
    <definedName name="_Row32">'Форма 2'!$A$91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2'!$B$93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2'!$A$104</definedName>
    <definedName name="_Row47">'Форма 2'!$A$105</definedName>
    <definedName name="_Row48">'Форма 2'!$A$106</definedName>
    <definedName name="_Row49">'Форма 2'!$A$107</definedName>
    <definedName name="_Row50">'Форма 2'!$A$108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2'!$B$79</definedName>
    <definedName name="ItogoNoNDS">'Форма 2'!$B$77</definedName>
    <definedName name="ItogoYesNDS">'Форма 2'!$B$81</definedName>
    <definedName name="LotABC">#REF!</definedName>
    <definedName name="LotName">#REF!</definedName>
    <definedName name="LotName6">#REF!</definedName>
    <definedName name="LotName7">'Форма 2'!$B$81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2'!$A$1:$Q$94</definedName>
  </definedNames>
  <calcPr calcId="152511"/>
</workbook>
</file>

<file path=xl/calcChain.xml><?xml version="1.0" encoding="utf-8"?>
<calcChain xmlns="http://schemas.openxmlformats.org/spreadsheetml/2006/main">
  <c r="J74" i="2" l="1"/>
  <c r="J73" i="2"/>
  <c r="J72" i="2"/>
  <c r="J71" i="2"/>
  <c r="J70" i="2"/>
  <c r="J69" i="2"/>
  <c r="J68" i="2"/>
  <c r="J67" i="2"/>
  <c r="J66" i="2"/>
  <c r="J65" i="2"/>
  <c r="J64" i="2"/>
  <c r="K64" i="2" s="1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K12" i="2" s="1"/>
  <c r="J11" i="2"/>
  <c r="J10" i="2"/>
  <c r="J9" i="2"/>
  <c r="J8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K32" i="2" l="1"/>
  <c r="K48" i="2"/>
  <c r="K9" i="2"/>
  <c r="K13" i="2"/>
  <c r="K17" i="2"/>
  <c r="K71" i="2"/>
  <c r="K8" i="2"/>
  <c r="K16" i="2"/>
  <c r="K20" i="2"/>
  <c r="K24" i="2"/>
  <c r="K28" i="2"/>
  <c r="K36" i="2"/>
  <c r="K40" i="2"/>
  <c r="K44" i="2"/>
  <c r="K52" i="2"/>
  <c r="K56" i="2"/>
  <c r="K60" i="2"/>
  <c r="K68" i="2"/>
  <c r="K72" i="2"/>
  <c r="K10" i="2"/>
  <c r="K14" i="2"/>
  <c r="K18" i="2"/>
  <c r="K22" i="2"/>
  <c r="K26" i="2"/>
  <c r="K30" i="2"/>
  <c r="K34" i="2"/>
  <c r="K38" i="2"/>
  <c r="K42" i="2"/>
  <c r="K46" i="2"/>
  <c r="K50" i="2"/>
  <c r="K54" i="2"/>
  <c r="K58" i="2"/>
  <c r="K62" i="2"/>
  <c r="K66" i="2"/>
  <c r="K70" i="2"/>
  <c r="K74" i="2"/>
  <c r="K11" i="2"/>
  <c r="K15" i="2"/>
  <c r="K19" i="2"/>
  <c r="K23" i="2"/>
  <c r="K27" i="2"/>
  <c r="K31" i="2"/>
  <c r="K35" i="2"/>
  <c r="K39" i="2"/>
  <c r="K43" i="2"/>
  <c r="K47" i="2"/>
  <c r="K51" i="2"/>
  <c r="K55" i="2"/>
  <c r="K59" i="2"/>
  <c r="K63" i="2"/>
  <c r="K67" i="2"/>
  <c r="K21" i="2"/>
  <c r="K25" i="2"/>
  <c r="K29" i="2"/>
  <c r="K33" i="2"/>
  <c r="K37" i="2"/>
  <c r="K41" i="2"/>
  <c r="K45" i="2"/>
  <c r="K49" i="2"/>
  <c r="K53" i="2"/>
  <c r="K57" i="2"/>
  <c r="K61" i="2"/>
  <c r="K65" i="2"/>
  <c r="K69" i="2"/>
  <c r="K73" i="2"/>
  <c r="K75" i="2" l="1"/>
</calcChain>
</file>

<file path=xl/sharedStrings.xml><?xml version="1.0" encoding="utf-8"?>
<sst xmlns="http://schemas.openxmlformats.org/spreadsheetml/2006/main" count="180" uniqueCount="47">
  <si>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</si>
  <si>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</si>
  <si>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</si>
  <si>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</si>
  <si>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</si>
  <si>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</si>
  <si>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</si>
  <si>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</si>
  <si>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</si>
  <si>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</si>
  <si>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</si>
  <si>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</si>
  <si>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</si>
  <si>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</si>
  <si>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</si>
  <si>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</si>
  <si>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</si>
  <si>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</si>
  <si>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</si>
  <si>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</si>
  <si>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</si>
  <si>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</si>
  <si>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</si>
  <si>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</si>
  <si>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</si>
  <si>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</si>
  <si>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</si>
  <si>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</si>
  <si>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</si>
  <si>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</si>
  <si>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</si>
  <si>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</si>
  <si>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</si>
  <si>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</si>
  <si>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</si>
  <si>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</si>
  <si>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</si>
  <si>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</si>
  <si>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</si>
  <si>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Х</t>
  </si>
  <si>
    <t xml:space="preserve">№ ТНПК/21/2024/132 "Поставка канцелярских товаров в 2025г." </t>
  </si>
  <si>
    <t>3. Цена договора по лоту № ТНПК/21/2024/132 "Поставка канцелярских товаров в 2025г."  :                       -  рублей</t>
  </si>
  <si>
    <t>4. Срок поставки: Январь-декабрь 2025г.</t>
  </si>
  <si>
    <t>Начальная (максимальная) цена договора (лота) № ТНПК/21/2024/132 "Поставка канцелярских товаров в 2025г." составляет:  2 015 260,00,00 рублей с учетом всех налогов и сборов.</t>
  </si>
  <si>
    <t>Да</t>
  </si>
  <si>
    <t>Нет</t>
  </si>
  <si>
    <t>6. Реквизиты Получателя: г. Тюмень, ул. Пермякова, 2В, п. Винзили, ул. 60лет Октября,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</si>
</sst>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9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sz val="10"/>
      <name val="Franklin Gothic Book"/>
      <family val="2"/>
      <charset val="204"/>
    </font>
    <font>
      <sz val="10"/>
      <color indexed="8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sz val="10"/>
      <color rgb="FF000000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20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/>
    <xf numFmtId="0" fontId="41" fillId="17" borderId="19" xfId="0" applyFont="1" applyFill="1" applyBorder="1" applyAlignment="1" applyProtection="1">
      <alignment horizontal="center" vertical="center" wrapText="1"/>
    </xf>
    <xf numFmtId="0" fontId="41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1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42" fillId="0" borderId="10" xfId="18" applyFont="1" applyFill="1" applyBorder="1" applyAlignment="1" applyProtection="1">
      <alignment horizontal="left"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  <protection locked="0"/>
    </xf>
    <xf numFmtId="0" fontId="42" fillId="0" borderId="10" xfId="18" applyFont="1" applyFill="1" applyBorder="1" applyAlignment="1" applyProtection="1">
      <alignment vertical="center" wrapText="1"/>
    </xf>
    <xf numFmtId="4" fontId="43" fillId="0" borderId="10" xfId="25" applyNumberFormat="1" applyFont="1" applyFill="1" applyBorder="1" applyAlignment="1" applyProtection="1">
      <alignment horizontal="center" vertical="center" wrapText="1"/>
    </xf>
    <xf numFmtId="3" fontId="43" fillId="0" borderId="10" xfId="25" applyNumberFormat="1" applyFont="1" applyBorder="1" applyAlignment="1" applyProtection="1">
      <alignment horizontal="center" vertical="center" wrapText="1"/>
    </xf>
    <xf numFmtId="4" fontId="43" fillId="0" borderId="10" xfId="25" applyNumberFormat="1" applyFont="1" applyBorder="1" applyAlignment="1" applyProtection="1">
      <alignment horizontal="center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  <xf numFmtId="0" fontId="44" fillId="0" borderId="0" xfId="0" applyFont="1"/>
    <xf numFmtId="2" fontId="45" fillId="0" borderId="10" xfId="28" applyNumberFormat="1" applyFont="1" applyBorder="1" applyAlignment="1">
      <alignment horizontal="center" vertical="center" wrapText="1"/>
    </xf>
    <xf numFmtId="0" fontId="45" fillId="18" borderId="10" xfId="0" applyFont="1" applyFill="1" applyBorder="1" applyAlignment="1" applyProtection="1">
      <alignment horizontal="center" vertical="center" wrapText="1"/>
    </xf>
    <xf numFmtId="0" fontId="45" fillId="18" borderId="10" xfId="0" applyFont="1" applyFill="1" applyBorder="1" applyAlignment="1" applyProtection="1">
      <alignment horizontal="center" vertical="center" wrapText="1"/>
      <protection locked="0"/>
    </xf>
    <xf numFmtId="0" fontId="46" fillId="18" borderId="0" xfId="0" applyFont="1" applyFill="1"/>
    <xf numFmtId="0" fontId="47" fillId="0" borderId="10" xfId="27" applyFont="1" applyBorder="1" applyAlignment="1">
      <alignment horizontal="left" vertical="center" wrapText="1"/>
    </xf>
    <xf numFmtId="0" fontId="46" fillId="0" borderId="20" xfId="27" applyFont="1" applyBorder="1" applyAlignment="1">
      <alignment horizontal="center" vertical="center" wrapText="1"/>
    </xf>
    <xf numFmtId="0" fontId="46" fillId="0" borderId="10" xfId="27" applyFont="1" applyBorder="1" applyAlignment="1">
      <alignment horizontal="center" vertical="center" wrapText="1"/>
    </xf>
    <xf numFmtId="4" fontId="48" fillId="0" borderId="10" xfId="30" applyNumberFormat="1" applyFont="1" applyFill="1" applyBorder="1" applyAlignment="1">
      <alignment horizontal="center" vertical="center"/>
    </xf>
    <xf numFmtId="2" fontId="45" fillId="18" borderId="14" xfId="0" applyNumberFormat="1" applyFont="1" applyFill="1" applyBorder="1" applyAlignment="1" applyProtection="1">
      <alignment horizontal="center" vertical="center" wrapText="1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132%20&#1055;&#1086;&#1089;&#1090;&#1072;&#1074;&#1082;&#1072;%20&#1082;&#1072;&#1085;&#1094;&#1077;&#1083;&#1103;&#1088;&#1089;&#1082;&#1080;&#1093;%20&#1090;&#1086;&#1074;&#1072;&#1088;&#1086;&#1074;%20&#1074;%202025&#1075;/&#1056;&#1072;&#1089;&#1095;&#1077;&#1090;%20&#1083;&#1086;&#1090;&#1072;/&#1056;&#1072;&#1089;&#1095;&#1077;&#1090;%20&#1083;&#1086;&#1090;&#1072;%201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МЦ лота по МТР"/>
      <sheetName val="по 3 ТКП"/>
    </sheetNames>
    <sheetDataSet>
      <sheetData sheetId="0" refreshError="1"/>
      <sheetData sheetId="1">
        <row r="8">
          <cell r="B8" t="str">
            <v>Антистеплер</v>
          </cell>
          <cell r="D8" t="str">
            <v>шт.</v>
          </cell>
          <cell r="E8">
            <v>14</v>
          </cell>
          <cell r="O8">
            <v>40</v>
          </cell>
        </row>
        <row r="9">
          <cell r="B9" t="str">
            <v>Батарейка Duracell LR06 АА (2шт/уп)</v>
          </cell>
          <cell r="D9" t="str">
            <v>упак</v>
          </cell>
          <cell r="E9">
            <v>486</v>
          </cell>
          <cell r="O9">
            <v>80</v>
          </cell>
        </row>
        <row r="10">
          <cell r="B10" t="str">
            <v>Батарейка Duracell LR03 ААА (2шт/уп)</v>
          </cell>
          <cell r="D10" t="str">
            <v>упак</v>
          </cell>
          <cell r="E10">
            <v>486</v>
          </cell>
          <cell r="O10">
            <v>68</v>
          </cell>
        </row>
        <row r="11">
          <cell r="B11" t="str">
            <v>Брелок для ключей 1уп/50шт</v>
          </cell>
          <cell r="D11" t="str">
            <v>упак</v>
          </cell>
          <cell r="E11">
            <v>2</v>
          </cell>
          <cell r="O11">
            <v>7</v>
          </cell>
        </row>
        <row r="12">
          <cell r="B12" t="str">
            <v>Бумага для офисной техники 80g/m формат А4, 500 листов</v>
          </cell>
          <cell r="D12" t="str">
            <v>упак</v>
          </cell>
          <cell r="E12">
            <v>2320</v>
          </cell>
          <cell r="O12">
            <v>525</v>
          </cell>
        </row>
        <row r="13">
          <cell r="B13" t="str">
            <v>Бумага д/заметок самоклеящаяся 50х50 250 л</v>
          </cell>
          <cell r="D13" t="str">
            <v>шт.</v>
          </cell>
          <cell r="E13">
            <v>117</v>
          </cell>
          <cell r="O13">
            <v>130</v>
          </cell>
        </row>
        <row r="14">
          <cell r="B14" t="str">
            <v>Бумага д/заметок самоклеящаяся 76х76 100 л</v>
          </cell>
          <cell r="D14" t="str">
            <v>шт.</v>
          </cell>
          <cell r="E14">
            <v>109</v>
          </cell>
          <cell r="O14">
            <v>40</v>
          </cell>
        </row>
        <row r="15">
          <cell r="B15" t="str">
            <v>Блок для записей</v>
          </cell>
          <cell r="D15" t="str">
            <v>шт.</v>
          </cell>
          <cell r="E15">
            <v>93</v>
          </cell>
          <cell r="O15">
            <v>157</v>
          </cell>
        </row>
        <row r="16">
          <cell r="B16" t="str">
            <v>Закладки пластиковые 45х12  5 цветов</v>
          </cell>
          <cell r="D16" t="str">
            <v>упак</v>
          </cell>
          <cell r="E16">
            <v>205</v>
          </cell>
          <cell r="O16">
            <v>52</v>
          </cell>
        </row>
        <row r="17">
          <cell r="B17" t="str">
            <v xml:space="preserve">Калькулятор CITIZEN 888T SDC </v>
          </cell>
          <cell r="D17" t="str">
            <v>шт.</v>
          </cell>
          <cell r="E17">
            <v>6</v>
          </cell>
          <cell r="O17">
            <v>1800</v>
          </cell>
        </row>
        <row r="18">
          <cell r="B18" t="str">
            <v xml:space="preserve">Набор маркеров для  доски 4 шт  </v>
          </cell>
          <cell r="D18" t="str">
            <v>упак</v>
          </cell>
          <cell r="E18">
            <v>220</v>
          </cell>
          <cell r="O18">
            <v>98</v>
          </cell>
        </row>
        <row r="19">
          <cell r="B19" t="str">
            <v>Карандаш Маркер перм., тонкий, белый</v>
          </cell>
          <cell r="D19" t="str">
            <v>шт.</v>
          </cell>
          <cell r="E19">
            <v>101</v>
          </cell>
          <cell r="O19">
            <v>76</v>
          </cell>
        </row>
        <row r="20">
          <cell r="B20" t="str">
            <v xml:space="preserve">Карандаш Маркер перм., тонкий, кругл., черн. </v>
          </cell>
          <cell r="D20" t="str">
            <v>шт.</v>
          </cell>
          <cell r="E20">
            <v>106</v>
          </cell>
          <cell r="O20">
            <v>200</v>
          </cell>
        </row>
        <row r="21">
          <cell r="B21" t="str">
            <v>Набор цветных маркеров - текстовыделителей  4 шт/уп</v>
          </cell>
          <cell r="D21" t="str">
            <v>упак</v>
          </cell>
          <cell r="E21">
            <v>91</v>
          </cell>
          <cell r="O21">
            <v>112</v>
          </cell>
        </row>
        <row r="22">
          <cell r="B22" t="str">
            <v>Карандаш с ластиком  пластиковый</v>
          </cell>
          <cell r="D22" t="str">
            <v>шт.</v>
          </cell>
          <cell r="E22">
            <v>386</v>
          </cell>
          <cell r="O22">
            <v>7</v>
          </cell>
        </row>
        <row r="23">
          <cell r="B23" t="str">
            <v>Клей карандаш 15 гр Erich Krause</v>
          </cell>
          <cell r="D23" t="str">
            <v>шт.</v>
          </cell>
          <cell r="E23">
            <v>229</v>
          </cell>
          <cell r="O23">
            <v>75</v>
          </cell>
        </row>
        <row r="24">
          <cell r="B24" t="str">
            <v>Конверт А-5 без текста</v>
          </cell>
          <cell r="D24" t="str">
            <v>шт.</v>
          </cell>
          <cell r="E24">
            <v>1225</v>
          </cell>
          <cell r="O24">
            <v>5.2</v>
          </cell>
        </row>
        <row r="25">
          <cell r="B25" t="str">
            <v>Корректор роллер Erich Krause 5мм-8м</v>
          </cell>
          <cell r="D25" t="str">
            <v>шт.</v>
          </cell>
          <cell r="E25">
            <v>177</v>
          </cell>
          <cell r="O25">
            <v>205</v>
          </cell>
        </row>
        <row r="26">
          <cell r="B26" t="str">
            <v xml:space="preserve">Ластик </v>
          </cell>
          <cell r="D26" t="str">
            <v>шт.</v>
          </cell>
          <cell r="E26">
            <v>80</v>
          </cell>
          <cell r="O26">
            <v>21</v>
          </cell>
        </row>
        <row r="27">
          <cell r="B27" t="str">
            <v>Нож канц. Широкий 18мм  Sponsor</v>
          </cell>
          <cell r="D27" t="str">
            <v>шт.</v>
          </cell>
          <cell r="E27">
            <v>146</v>
          </cell>
          <cell r="O27">
            <v>62</v>
          </cell>
        </row>
        <row r="28">
          <cell r="B28" t="str">
            <v>Ножницы канцелярские  метал. с мягкой вставкой 160мм</v>
          </cell>
          <cell r="D28" t="str">
            <v>шт.</v>
          </cell>
          <cell r="E28">
            <v>75</v>
          </cell>
          <cell r="O28">
            <v>93</v>
          </cell>
        </row>
        <row r="29">
          <cell r="B29" t="str">
            <v>Папка с кнопкой А4</v>
          </cell>
          <cell r="D29" t="str">
            <v>шт.</v>
          </cell>
          <cell r="E29">
            <v>102</v>
          </cell>
          <cell r="O29">
            <v>33</v>
          </cell>
        </row>
        <row r="30">
          <cell r="B30" t="str">
            <v>Папка для бумаг А4 (с завязками картонная)</v>
          </cell>
          <cell r="D30" t="str">
            <v>шт.</v>
          </cell>
          <cell r="E30">
            <v>300</v>
          </cell>
          <cell r="O30">
            <v>18</v>
          </cell>
        </row>
        <row r="31">
          <cell r="B31" t="str">
            <v>Папка скоросшиватель пластиковая А4</v>
          </cell>
          <cell r="D31" t="str">
            <v>шт.</v>
          </cell>
          <cell r="E31">
            <v>335</v>
          </cell>
          <cell r="O31">
            <v>83</v>
          </cell>
        </row>
        <row r="32">
          <cell r="B32" t="str">
            <v>Папка-уголок (прозрачный пластик) А4</v>
          </cell>
          <cell r="D32" t="str">
            <v>шт.</v>
          </cell>
          <cell r="E32">
            <v>271</v>
          </cell>
          <cell r="O32">
            <v>14</v>
          </cell>
        </row>
        <row r="33">
          <cell r="B33" t="str">
            <v xml:space="preserve">Папка- файл А4 1/100шт 40мкр </v>
          </cell>
          <cell r="D33" t="str">
            <v>упак</v>
          </cell>
          <cell r="E33">
            <v>184</v>
          </cell>
          <cell r="O33">
            <v>265</v>
          </cell>
        </row>
        <row r="34">
          <cell r="B34" t="str">
            <v>Скоросшиватель пластиковый с перфорацией А4</v>
          </cell>
          <cell r="D34" t="str">
            <v>шт.</v>
          </cell>
          <cell r="E34">
            <v>497</v>
          </cell>
          <cell r="O34">
            <v>26</v>
          </cell>
        </row>
        <row r="35">
          <cell r="B35" t="str">
            <v>Папка на кольцах А4</v>
          </cell>
          <cell r="D35" t="str">
            <v>шт.</v>
          </cell>
          <cell r="E35">
            <v>40</v>
          </cell>
          <cell r="O35">
            <v>180</v>
          </cell>
        </row>
        <row r="36">
          <cell r="B36" t="str">
            <v xml:space="preserve">Ручка шариковая синяя автоматическая Berlingo </v>
          </cell>
          <cell r="D36" t="str">
            <v>шт.</v>
          </cell>
          <cell r="E36">
            <v>864</v>
          </cell>
          <cell r="O36">
            <v>13</v>
          </cell>
        </row>
        <row r="37">
          <cell r="B37" t="str">
            <v>Скобы д/степлера №24/6 Kangaro</v>
          </cell>
          <cell r="D37" t="str">
            <v>упак</v>
          </cell>
          <cell r="E37">
            <v>138</v>
          </cell>
          <cell r="O37">
            <v>70</v>
          </cell>
        </row>
        <row r="38">
          <cell r="B38" t="str">
            <v>Скобы для степлера № 10 Kangaro</v>
          </cell>
          <cell r="D38" t="str">
            <v>упак</v>
          </cell>
          <cell r="E38">
            <v>121</v>
          </cell>
          <cell r="O38">
            <v>40</v>
          </cell>
        </row>
        <row r="39">
          <cell r="B39" t="str">
            <v>Скотч узкий прозрачный</v>
          </cell>
          <cell r="D39" t="str">
            <v>шт.</v>
          </cell>
          <cell r="E39">
            <v>117</v>
          </cell>
          <cell r="O39">
            <v>22</v>
          </cell>
        </row>
        <row r="40">
          <cell r="B40" t="str">
            <v xml:space="preserve">Скотч широкий  прозрачный </v>
          </cell>
          <cell r="D40" t="str">
            <v>шт.</v>
          </cell>
          <cell r="E40">
            <v>224</v>
          </cell>
          <cell r="O40">
            <v>66</v>
          </cell>
        </row>
        <row r="41">
          <cell r="B41" t="str">
            <v>Скрепки 28 мм металлические</v>
          </cell>
          <cell r="D41" t="str">
            <v>упак</v>
          </cell>
          <cell r="E41">
            <v>170</v>
          </cell>
          <cell r="O41">
            <v>38</v>
          </cell>
        </row>
        <row r="42">
          <cell r="B42" t="str">
            <v>Зажимы канцелярские 19мм цветные</v>
          </cell>
          <cell r="D42" t="str">
            <v>упак</v>
          </cell>
          <cell r="E42">
            <v>74</v>
          </cell>
          <cell r="O42">
            <v>76</v>
          </cell>
        </row>
        <row r="43">
          <cell r="B43" t="str">
            <v>Зажимы канцелярские 25мм цветные</v>
          </cell>
          <cell r="D43" t="str">
            <v>упак</v>
          </cell>
          <cell r="E43">
            <v>80</v>
          </cell>
          <cell r="O43">
            <v>68</v>
          </cell>
        </row>
        <row r="44">
          <cell r="B44" t="str">
            <v>Влажные салфетки для оргтехники</v>
          </cell>
          <cell r="D44" t="str">
            <v>упак</v>
          </cell>
          <cell r="E44">
            <v>95</v>
          </cell>
          <cell r="O44">
            <v>160</v>
          </cell>
        </row>
        <row r="45">
          <cell r="B45" t="str">
            <v>Губка для стирания с доски магнитная</v>
          </cell>
          <cell r="D45" t="str">
            <v>шт.</v>
          </cell>
          <cell r="E45">
            <v>46</v>
          </cell>
          <cell r="O45">
            <v>290</v>
          </cell>
        </row>
        <row r="46">
          <cell r="B46" t="str">
            <v>Пленка для ламинатора А4 125мкр уп/100шт</v>
          </cell>
          <cell r="D46" t="str">
            <v>упак</v>
          </cell>
          <cell r="E46">
            <v>12</v>
          </cell>
          <cell r="O46">
            <v>1200</v>
          </cell>
        </row>
        <row r="47">
          <cell r="B47" t="str">
            <v>Ручка гелевая черная</v>
          </cell>
          <cell r="D47" t="str">
            <v>шт.</v>
          </cell>
          <cell r="E47">
            <v>96</v>
          </cell>
          <cell r="O47">
            <v>18</v>
          </cell>
        </row>
        <row r="48">
          <cell r="B48" t="str">
            <v>Ручка гелевая красная</v>
          </cell>
          <cell r="D48" t="str">
            <v>шт.</v>
          </cell>
          <cell r="E48">
            <v>200</v>
          </cell>
          <cell r="O48">
            <v>18</v>
          </cell>
        </row>
        <row r="49">
          <cell r="B49" t="str">
            <v>Скотч 2-х сторонний широкий</v>
          </cell>
          <cell r="D49" t="str">
            <v>шт.</v>
          </cell>
          <cell r="E49">
            <v>82</v>
          </cell>
          <cell r="O49">
            <v>177</v>
          </cell>
        </row>
        <row r="50">
          <cell r="B50" t="str">
            <v>Скотч 2-х сторонний на вспененной основе широкий</v>
          </cell>
          <cell r="D50" t="str">
            <v>шт.</v>
          </cell>
          <cell r="E50">
            <v>73</v>
          </cell>
          <cell r="O50">
            <v>230</v>
          </cell>
        </row>
        <row r="51">
          <cell r="B51" t="str">
            <v>Бумага офисная плотность 160г А4</v>
          </cell>
          <cell r="D51" t="str">
            <v>упак</v>
          </cell>
          <cell r="E51">
            <v>14</v>
          </cell>
          <cell r="O51">
            <v>606</v>
          </cell>
        </row>
        <row r="52">
          <cell r="B52" t="str">
            <v>Книга учета 96л жесткий переплет А4</v>
          </cell>
          <cell r="D52" t="str">
            <v>шт.</v>
          </cell>
          <cell r="E52">
            <v>20</v>
          </cell>
          <cell r="O52">
            <v>207</v>
          </cell>
        </row>
        <row r="53">
          <cell r="B53" t="str">
            <v>Дырокол на 25л</v>
          </cell>
          <cell r="D53" t="str">
            <v>шт.</v>
          </cell>
          <cell r="E53">
            <v>16</v>
          </cell>
          <cell r="O53">
            <v>320</v>
          </cell>
        </row>
        <row r="54">
          <cell r="B54" t="str">
            <v xml:space="preserve">Степлер 10мм </v>
          </cell>
          <cell r="D54" t="str">
            <v>шт.</v>
          </cell>
          <cell r="E54">
            <v>27</v>
          </cell>
          <cell r="O54">
            <v>211</v>
          </cell>
        </row>
        <row r="55">
          <cell r="B55" t="str">
            <v xml:space="preserve">Степлер 24мм </v>
          </cell>
          <cell r="D55" t="str">
            <v>шт.</v>
          </cell>
          <cell r="E55">
            <v>39</v>
          </cell>
          <cell r="O55">
            <v>420</v>
          </cell>
        </row>
        <row r="56">
          <cell r="B56" t="str">
            <v>Папка регистратор 5см бумвинил синяя</v>
          </cell>
          <cell r="D56" t="str">
            <v>шт.</v>
          </cell>
          <cell r="E56">
            <v>70</v>
          </cell>
          <cell r="O56">
            <v>240</v>
          </cell>
        </row>
        <row r="57">
          <cell r="B57" t="str">
            <v>Папка регистратор 8см бумвинил синяя</v>
          </cell>
          <cell r="D57" t="str">
            <v>шт.</v>
          </cell>
          <cell r="E57">
            <v>94</v>
          </cell>
          <cell r="O57">
            <v>330</v>
          </cell>
        </row>
        <row r="58">
          <cell r="B58" t="str">
            <v>Лоток пластиковый вертикальный</v>
          </cell>
          <cell r="D58" t="str">
            <v>шт.</v>
          </cell>
          <cell r="E58">
            <v>5</v>
          </cell>
          <cell r="O58">
            <v>190</v>
          </cell>
        </row>
        <row r="59">
          <cell r="B59" t="str">
            <v>Лоток пластиковый горизонтальный</v>
          </cell>
          <cell r="D59" t="str">
            <v>шт.</v>
          </cell>
          <cell r="E59">
            <v>13</v>
          </cell>
          <cell r="O59">
            <v>160</v>
          </cell>
        </row>
        <row r="60">
          <cell r="B60" t="str">
            <v>Батарейка Duracell 9V (крона)</v>
          </cell>
          <cell r="D60" t="str">
            <v>шт.</v>
          </cell>
          <cell r="E60">
            <v>60</v>
          </cell>
          <cell r="O60">
            <v>660</v>
          </cell>
        </row>
        <row r="61">
          <cell r="B61" t="str">
            <v xml:space="preserve">Архивный бокс 75 мм из микрогофрокартона, размер 255*340*75мм, вырубная застежка,цвет серый </v>
          </cell>
          <cell r="D61" t="str">
            <v>шт.</v>
          </cell>
          <cell r="E61">
            <v>85</v>
          </cell>
          <cell r="O61">
            <v>82</v>
          </cell>
        </row>
        <row r="62">
          <cell r="B62" t="str">
            <v>Календарь 3-х гребенчатый 2026г</v>
          </cell>
          <cell r="D62" t="str">
            <v>шт.</v>
          </cell>
          <cell r="E62">
            <v>78</v>
          </cell>
          <cell r="O62">
            <v>203</v>
          </cell>
        </row>
        <row r="63">
          <cell r="B63" t="str">
            <v>Ежедневник А5 бумвинил  датированный 2026г</v>
          </cell>
          <cell r="D63" t="str">
            <v>шт.</v>
          </cell>
          <cell r="E63">
            <v>59</v>
          </cell>
          <cell r="O63">
            <v>210</v>
          </cell>
        </row>
        <row r="64">
          <cell r="B64" t="str">
            <v xml:space="preserve">Календарь настольный 2026г перекидной </v>
          </cell>
          <cell r="D64" t="str">
            <v>шт.</v>
          </cell>
          <cell r="E64">
            <v>10</v>
          </cell>
          <cell r="O64">
            <v>130</v>
          </cell>
        </row>
        <row r="65">
          <cell r="B65" t="str">
            <v>Пленка для ламинатора 80*100 125 мкр уп/1/100</v>
          </cell>
          <cell r="D65" t="str">
            <v>упак</v>
          </cell>
          <cell r="E65">
            <v>30</v>
          </cell>
          <cell r="O65">
            <v>370</v>
          </cell>
        </row>
        <row r="66">
          <cell r="B66" t="str">
            <v>Обложка для переплета прзрачная пластиковая А4 уп/100 шт</v>
          </cell>
          <cell r="D66" t="str">
            <v>упак</v>
          </cell>
          <cell r="E66">
            <v>13</v>
          </cell>
          <cell r="O66">
            <v>1200</v>
          </cell>
        </row>
        <row r="67">
          <cell r="B67" t="str">
            <v>Обложка для переплета картонная А4 уп/100 шт</v>
          </cell>
          <cell r="D67" t="str">
            <v>упак</v>
          </cell>
          <cell r="E67">
            <v>13</v>
          </cell>
          <cell r="O67">
            <v>730</v>
          </cell>
        </row>
        <row r="68">
          <cell r="B68" t="str">
            <v>Пружина для переплета 16 мм уп/100шт</v>
          </cell>
          <cell r="D68" t="str">
            <v>упак</v>
          </cell>
          <cell r="E68">
            <v>10</v>
          </cell>
          <cell r="O68">
            <v>1200</v>
          </cell>
        </row>
        <row r="69">
          <cell r="B69" t="str">
            <v>Пружина для переплета 19 мм уп/100шт</v>
          </cell>
          <cell r="D69" t="str">
            <v>упак</v>
          </cell>
          <cell r="E69">
            <v>9</v>
          </cell>
          <cell r="O69">
            <v>1500</v>
          </cell>
        </row>
        <row r="71">
          <cell r="B71" t="str">
            <v>Бумага офисная плотность 80 г/м А3</v>
          </cell>
          <cell r="D71" t="str">
            <v>упак</v>
          </cell>
          <cell r="E71">
            <v>15</v>
          </cell>
          <cell r="O71">
            <v>850</v>
          </cell>
        </row>
        <row r="72">
          <cell r="B72" t="str">
            <v>Пленка для ламинатора А3, плотность 125 мкр</v>
          </cell>
          <cell r="D72" t="str">
            <v>упак</v>
          </cell>
          <cell r="E72">
            <v>2</v>
          </cell>
          <cell r="O72">
            <v>2700</v>
          </cell>
        </row>
        <row r="73">
          <cell r="B73" t="str">
            <v>Линейка 20 см.</v>
          </cell>
          <cell r="D73" t="str">
            <v>упак</v>
          </cell>
          <cell r="E73">
            <v>44</v>
          </cell>
          <cell r="O73">
            <v>38</v>
          </cell>
        </row>
        <row r="74">
          <cell r="B74" t="str">
            <v>Конверт А-4 без текста</v>
          </cell>
          <cell r="D74" t="str">
            <v>упак</v>
          </cell>
          <cell r="E74">
            <v>800</v>
          </cell>
          <cell r="O74">
            <v>11</v>
          </cell>
        </row>
        <row r="75">
          <cell r="B75" t="str">
            <v>Пленка для ламинатора 111*154 мм, плотность 125 мкр</v>
          </cell>
          <cell r="D75" t="str">
            <v>упак</v>
          </cell>
          <cell r="E75">
            <v>30</v>
          </cell>
          <cell r="O75">
            <v>725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113"/>
  <sheetViews>
    <sheetView tabSelected="1" view="pageBreakPreview" zoomScale="85" zoomScaleNormal="85" zoomScaleSheetLayoutView="85" workbookViewId="0">
      <selection activeCell="A68" sqref="A68:A74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0.140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9.5703125" style="8" customWidth="1"/>
    <col min="9" max="9" width="7.28515625" style="8" customWidth="1"/>
    <col min="10" max="10" width="23.140625" style="96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87"/>
      <c r="K1"/>
      <c r="L1"/>
      <c r="M1"/>
      <c r="N1"/>
      <c r="P1" s="83"/>
      <c r="Q1" s="82" t="s">
        <v>28</v>
      </c>
      <c r="R1" s="1"/>
    </row>
    <row r="2" spans="1:18" ht="14.25" x14ac:dyDescent="0.2">
      <c r="B2" s="81" t="s">
        <v>7</v>
      </c>
      <c r="C2"/>
      <c r="D2"/>
      <c r="E2"/>
      <c r="F2"/>
      <c r="G2"/>
      <c r="H2"/>
      <c r="I2"/>
      <c r="J2" s="87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87"/>
      <c r="K3"/>
      <c r="L3"/>
      <c r="M3"/>
      <c r="N3"/>
      <c r="O3"/>
      <c r="P3"/>
      <c r="Q3"/>
      <c r="R3" s="1"/>
    </row>
    <row r="4" spans="1:18" ht="17.25" thickBot="1" x14ac:dyDescent="0.35">
      <c r="A4" t="s">
        <v>27</v>
      </c>
      <c r="B4" s="104" t="s">
        <v>40</v>
      </c>
      <c r="C4"/>
      <c r="D4"/>
      <c r="E4"/>
      <c r="F4"/>
      <c r="G4"/>
      <c r="H4"/>
      <c r="I4"/>
      <c r="J4" s="87"/>
      <c r="K4"/>
      <c r="L4"/>
      <c r="M4"/>
      <c r="N4"/>
      <c r="O4"/>
      <c r="P4"/>
      <c r="Q4"/>
      <c r="R4" s="1"/>
    </row>
    <row r="5" spans="1:18" ht="14.25" customHeight="1" thickBot="1" x14ac:dyDescent="0.25">
      <c r="A5" s="114" t="s">
        <v>29</v>
      </c>
      <c r="B5" s="115"/>
      <c r="C5" s="116"/>
      <c r="D5" s="114" t="s">
        <v>30</v>
      </c>
      <c r="E5" s="115"/>
      <c r="F5" s="116"/>
      <c r="G5" s="114" t="s">
        <v>31</v>
      </c>
      <c r="H5" s="115"/>
      <c r="I5" s="115"/>
      <c r="J5" s="115"/>
      <c r="K5" s="116"/>
      <c r="L5" s="114" t="s">
        <v>30</v>
      </c>
      <c r="M5" s="115"/>
      <c r="N5" s="115"/>
      <c r="O5" s="115"/>
      <c r="P5" s="115"/>
      <c r="Q5" s="116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4" t="s">
        <v>11</v>
      </c>
      <c r="H6" s="84" t="s">
        <v>2</v>
      </c>
      <c r="I6" s="84" t="s">
        <v>3</v>
      </c>
      <c r="J6" s="88" t="s">
        <v>32</v>
      </c>
      <c r="K6" s="84" t="s">
        <v>33</v>
      </c>
      <c r="L6" s="85" t="s">
        <v>15</v>
      </c>
      <c r="M6" s="85" t="s">
        <v>14</v>
      </c>
      <c r="N6" s="85" t="s">
        <v>34</v>
      </c>
      <c r="O6" s="86" t="s">
        <v>35</v>
      </c>
      <c r="P6" s="86" t="s">
        <v>36</v>
      </c>
      <c r="Q6" s="86" t="s">
        <v>37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89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108" customFormat="1" ht="27" x14ac:dyDescent="0.25">
      <c r="A8" s="106">
        <v>1</v>
      </c>
      <c r="B8" s="109" t="str">
        <f>'[1]по 3 ТКП'!B8</f>
        <v>Антистеплер</v>
      </c>
      <c r="C8" s="110" t="s">
        <v>38</v>
      </c>
      <c r="D8" s="107"/>
      <c r="E8" s="107"/>
      <c r="F8" s="107"/>
      <c r="G8" s="105" t="s">
        <v>44</v>
      </c>
      <c r="H8" s="111" t="str">
        <f>'[1]по 3 ТКП'!D8</f>
        <v>шт.</v>
      </c>
      <c r="I8" s="111">
        <f>'[1]по 3 ТКП'!E8</f>
        <v>14</v>
      </c>
      <c r="J8" s="112">
        <f>'[1]по 3 ТКП'!O8</f>
        <v>40</v>
      </c>
      <c r="K8" s="113">
        <f>J8*I8</f>
        <v>560</v>
      </c>
      <c r="L8" s="107"/>
      <c r="M8" s="107"/>
      <c r="N8" s="107"/>
      <c r="O8" s="107"/>
      <c r="P8" s="107"/>
      <c r="Q8" s="107"/>
    </row>
    <row r="9" spans="1:18" s="108" customFormat="1" ht="27" x14ac:dyDescent="0.25">
      <c r="A9" s="106">
        <v>2</v>
      </c>
      <c r="B9" s="109" t="str">
        <f>'[1]по 3 ТКП'!B9</f>
        <v>Батарейка Duracell LR06 АА (2шт/уп)</v>
      </c>
      <c r="C9" s="110" t="s">
        <v>38</v>
      </c>
      <c r="D9" s="107"/>
      <c r="E9" s="107"/>
      <c r="F9" s="107"/>
      <c r="G9" s="105" t="s">
        <v>45</v>
      </c>
      <c r="H9" s="111" t="str">
        <f>'[1]по 3 ТКП'!D9</f>
        <v>упак</v>
      </c>
      <c r="I9" s="111">
        <f>'[1]по 3 ТКП'!E9</f>
        <v>486</v>
      </c>
      <c r="J9" s="112">
        <f>'[1]по 3 ТКП'!O9</f>
        <v>80</v>
      </c>
      <c r="K9" s="113">
        <f t="shared" ref="K9:K71" si="0">J9*I9</f>
        <v>38880</v>
      </c>
      <c r="L9" s="107"/>
      <c r="M9" s="107"/>
      <c r="N9" s="107"/>
      <c r="O9" s="107"/>
      <c r="P9" s="107"/>
      <c r="Q9" s="107"/>
    </row>
    <row r="10" spans="1:18" s="108" customFormat="1" ht="27" x14ac:dyDescent="0.25">
      <c r="A10" s="106">
        <v>3</v>
      </c>
      <c r="B10" s="109" t="str">
        <f>'[1]по 3 ТКП'!B10</f>
        <v>Батарейка Duracell LR03 ААА (2шт/уп)</v>
      </c>
      <c r="C10" s="110" t="s">
        <v>38</v>
      </c>
      <c r="D10" s="107"/>
      <c r="E10" s="107"/>
      <c r="F10" s="107"/>
      <c r="G10" s="105" t="s">
        <v>45</v>
      </c>
      <c r="H10" s="111" t="str">
        <f>'[1]по 3 ТКП'!D10</f>
        <v>упак</v>
      </c>
      <c r="I10" s="111">
        <f>'[1]по 3 ТКП'!E10</f>
        <v>486</v>
      </c>
      <c r="J10" s="112">
        <f>'[1]по 3 ТКП'!O10</f>
        <v>68</v>
      </c>
      <c r="K10" s="113">
        <f t="shared" si="0"/>
        <v>33048</v>
      </c>
      <c r="L10" s="107"/>
      <c r="M10" s="107"/>
      <c r="N10" s="107"/>
      <c r="O10" s="107"/>
      <c r="P10" s="107"/>
      <c r="Q10" s="107"/>
    </row>
    <row r="11" spans="1:18" s="108" customFormat="1" ht="27" x14ac:dyDescent="0.25">
      <c r="A11" s="106">
        <v>4</v>
      </c>
      <c r="B11" s="109" t="str">
        <f>'[1]по 3 ТКП'!B11</f>
        <v>Брелок для ключей 1уп/50шт</v>
      </c>
      <c r="C11" s="110" t="s">
        <v>38</v>
      </c>
      <c r="D11" s="107"/>
      <c r="E11" s="107"/>
      <c r="F11" s="107"/>
      <c r="G11" s="105" t="s">
        <v>44</v>
      </c>
      <c r="H11" s="111" t="str">
        <f>'[1]по 3 ТКП'!D11</f>
        <v>упак</v>
      </c>
      <c r="I11" s="111">
        <f>'[1]по 3 ТКП'!E11</f>
        <v>2</v>
      </c>
      <c r="J11" s="112">
        <f>'[1]по 3 ТКП'!O11</f>
        <v>7</v>
      </c>
      <c r="K11" s="113">
        <f t="shared" si="0"/>
        <v>14</v>
      </c>
      <c r="L11" s="107"/>
      <c r="M11" s="107"/>
      <c r="N11" s="107"/>
      <c r="O11" s="107"/>
      <c r="P11" s="107"/>
      <c r="Q11" s="107"/>
    </row>
    <row r="12" spans="1:18" s="108" customFormat="1" ht="27" x14ac:dyDescent="0.25">
      <c r="A12" s="106">
        <v>5</v>
      </c>
      <c r="B12" s="109" t="str">
        <f>'[1]по 3 ТКП'!B12</f>
        <v>Бумага для офисной техники 80g/m формат А4, 500 листов</v>
      </c>
      <c r="C12" s="110" t="s">
        <v>38</v>
      </c>
      <c r="D12" s="107"/>
      <c r="E12" s="107"/>
      <c r="F12" s="107"/>
      <c r="G12" s="105" t="s">
        <v>44</v>
      </c>
      <c r="H12" s="111" t="str">
        <f>'[1]по 3 ТКП'!D12</f>
        <v>упак</v>
      </c>
      <c r="I12" s="111">
        <f>'[1]по 3 ТКП'!E12</f>
        <v>2320</v>
      </c>
      <c r="J12" s="112">
        <f>'[1]по 3 ТКП'!O12</f>
        <v>525</v>
      </c>
      <c r="K12" s="113">
        <f t="shared" si="0"/>
        <v>1218000</v>
      </c>
      <c r="L12" s="107"/>
      <c r="M12" s="107"/>
      <c r="N12" s="107"/>
      <c r="O12" s="107"/>
      <c r="P12" s="107"/>
      <c r="Q12" s="107"/>
    </row>
    <row r="13" spans="1:18" s="108" customFormat="1" ht="27" x14ac:dyDescent="0.25">
      <c r="A13" s="106">
        <v>6</v>
      </c>
      <c r="B13" s="109" t="str">
        <f>'[1]по 3 ТКП'!B13</f>
        <v>Бумага д/заметок самоклеящаяся 50х50 250 л</v>
      </c>
      <c r="C13" s="110" t="s">
        <v>38</v>
      </c>
      <c r="D13" s="107"/>
      <c r="E13" s="107"/>
      <c r="F13" s="107"/>
      <c r="G13" s="105" t="s">
        <v>44</v>
      </c>
      <c r="H13" s="111" t="str">
        <f>'[1]по 3 ТКП'!D13</f>
        <v>шт.</v>
      </c>
      <c r="I13" s="111">
        <f>'[1]по 3 ТКП'!E13</f>
        <v>117</v>
      </c>
      <c r="J13" s="112">
        <f>'[1]по 3 ТКП'!O13</f>
        <v>130</v>
      </c>
      <c r="K13" s="113">
        <f t="shared" si="0"/>
        <v>15210</v>
      </c>
      <c r="L13" s="107"/>
      <c r="M13" s="107"/>
      <c r="N13" s="107"/>
      <c r="O13" s="107"/>
      <c r="P13" s="107"/>
      <c r="Q13" s="107"/>
    </row>
    <row r="14" spans="1:18" s="108" customFormat="1" ht="27" x14ac:dyDescent="0.25">
      <c r="A14" s="106">
        <v>7</v>
      </c>
      <c r="B14" s="109" t="str">
        <f>'[1]по 3 ТКП'!B14</f>
        <v>Бумага д/заметок самоклеящаяся 76х76 100 л</v>
      </c>
      <c r="C14" s="110" t="s">
        <v>38</v>
      </c>
      <c r="D14" s="107"/>
      <c r="E14" s="107"/>
      <c r="F14" s="107"/>
      <c r="G14" s="105" t="s">
        <v>44</v>
      </c>
      <c r="H14" s="111" t="str">
        <f>'[1]по 3 ТКП'!D14</f>
        <v>шт.</v>
      </c>
      <c r="I14" s="111">
        <f>'[1]по 3 ТКП'!E14</f>
        <v>109</v>
      </c>
      <c r="J14" s="112">
        <f>'[1]по 3 ТКП'!O14</f>
        <v>40</v>
      </c>
      <c r="K14" s="113">
        <f t="shared" si="0"/>
        <v>4360</v>
      </c>
      <c r="L14" s="107"/>
      <c r="M14" s="107"/>
      <c r="N14" s="107"/>
      <c r="O14" s="107"/>
      <c r="P14" s="107"/>
      <c r="Q14" s="107"/>
    </row>
    <row r="15" spans="1:18" s="108" customFormat="1" ht="27" x14ac:dyDescent="0.25">
      <c r="A15" s="106">
        <v>8</v>
      </c>
      <c r="B15" s="109" t="str">
        <f>'[1]по 3 ТКП'!B15</f>
        <v>Блок для записей</v>
      </c>
      <c r="C15" s="110" t="s">
        <v>38</v>
      </c>
      <c r="D15" s="107"/>
      <c r="E15" s="107"/>
      <c r="F15" s="107"/>
      <c r="G15" s="105" t="s">
        <v>44</v>
      </c>
      <c r="H15" s="111" t="str">
        <f>'[1]по 3 ТКП'!D15</f>
        <v>шт.</v>
      </c>
      <c r="I15" s="111">
        <f>'[1]по 3 ТКП'!E15</f>
        <v>93</v>
      </c>
      <c r="J15" s="112">
        <f>'[1]по 3 ТКП'!O15</f>
        <v>157</v>
      </c>
      <c r="K15" s="113">
        <f t="shared" si="0"/>
        <v>14601</v>
      </c>
      <c r="L15" s="107"/>
      <c r="M15" s="107"/>
      <c r="N15" s="107"/>
      <c r="O15" s="107"/>
      <c r="P15" s="107"/>
      <c r="Q15" s="107"/>
    </row>
    <row r="16" spans="1:18" s="108" customFormat="1" ht="27" x14ac:dyDescent="0.25">
      <c r="A16" s="106">
        <v>9</v>
      </c>
      <c r="B16" s="109" t="str">
        <f>'[1]по 3 ТКП'!B16</f>
        <v>Закладки пластиковые 45х12  5 цветов</v>
      </c>
      <c r="C16" s="110" t="s">
        <v>38</v>
      </c>
      <c r="D16" s="107"/>
      <c r="E16" s="107"/>
      <c r="F16" s="107"/>
      <c r="G16" s="105" t="s">
        <v>44</v>
      </c>
      <c r="H16" s="111" t="str">
        <f>'[1]по 3 ТКП'!D16</f>
        <v>упак</v>
      </c>
      <c r="I16" s="111">
        <f>'[1]по 3 ТКП'!E16</f>
        <v>205</v>
      </c>
      <c r="J16" s="112">
        <f>'[1]по 3 ТКП'!O16</f>
        <v>52</v>
      </c>
      <c r="K16" s="113">
        <f t="shared" si="0"/>
        <v>10660</v>
      </c>
      <c r="L16" s="107"/>
      <c r="M16" s="107"/>
      <c r="N16" s="107"/>
      <c r="O16" s="107"/>
      <c r="P16" s="107"/>
      <c r="Q16" s="107"/>
    </row>
    <row r="17" spans="1:17" s="108" customFormat="1" ht="27" x14ac:dyDescent="0.25">
      <c r="A17" s="106">
        <v>10</v>
      </c>
      <c r="B17" s="109" t="str">
        <f>'[1]по 3 ТКП'!B17</f>
        <v xml:space="preserve">Калькулятор CITIZEN 888T SDC </v>
      </c>
      <c r="C17" s="110" t="s">
        <v>38</v>
      </c>
      <c r="D17" s="107"/>
      <c r="E17" s="107"/>
      <c r="F17" s="107"/>
      <c r="G17" s="105" t="s">
        <v>45</v>
      </c>
      <c r="H17" s="111" t="str">
        <f>'[1]по 3 ТКП'!D17</f>
        <v>шт.</v>
      </c>
      <c r="I17" s="111">
        <f>'[1]по 3 ТКП'!E17</f>
        <v>6</v>
      </c>
      <c r="J17" s="112">
        <f>'[1]по 3 ТКП'!O17</f>
        <v>1800</v>
      </c>
      <c r="K17" s="113">
        <f t="shared" si="0"/>
        <v>10800</v>
      </c>
      <c r="L17" s="107"/>
      <c r="M17" s="107"/>
      <c r="N17" s="107"/>
      <c r="O17" s="107"/>
      <c r="P17" s="107"/>
      <c r="Q17" s="107"/>
    </row>
    <row r="18" spans="1:17" s="108" customFormat="1" ht="27" x14ac:dyDescent="0.25">
      <c r="A18" s="106">
        <v>11</v>
      </c>
      <c r="B18" s="109" t="str">
        <f>'[1]по 3 ТКП'!B18</f>
        <v xml:space="preserve">Набор маркеров для  доски 4 шт  </v>
      </c>
      <c r="C18" s="110" t="s">
        <v>38</v>
      </c>
      <c r="D18" s="107"/>
      <c r="E18" s="107"/>
      <c r="F18" s="107"/>
      <c r="G18" s="105" t="s">
        <v>44</v>
      </c>
      <c r="H18" s="111" t="str">
        <f>'[1]по 3 ТКП'!D18</f>
        <v>упак</v>
      </c>
      <c r="I18" s="111">
        <f>'[1]по 3 ТКП'!E18</f>
        <v>220</v>
      </c>
      <c r="J18" s="112">
        <f>'[1]по 3 ТКП'!O18</f>
        <v>98</v>
      </c>
      <c r="K18" s="113">
        <f t="shared" si="0"/>
        <v>21560</v>
      </c>
      <c r="L18" s="107"/>
      <c r="M18" s="107"/>
      <c r="N18" s="107"/>
      <c r="O18" s="107"/>
      <c r="P18" s="107"/>
      <c r="Q18" s="107"/>
    </row>
    <row r="19" spans="1:17" s="108" customFormat="1" ht="27" x14ac:dyDescent="0.25">
      <c r="A19" s="106">
        <v>12</v>
      </c>
      <c r="B19" s="109" t="str">
        <f>'[1]по 3 ТКП'!B19</f>
        <v>Карандаш Маркер перм., тонкий, белый</v>
      </c>
      <c r="C19" s="110" t="s">
        <v>38</v>
      </c>
      <c r="D19" s="107"/>
      <c r="E19" s="107"/>
      <c r="F19" s="107"/>
      <c r="G19" s="105" t="s">
        <v>44</v>
      </c>
      <c r="H19" s="111" t="str">
        <f>'[1]по 3 ТКП'!D19</f>
        <v>шт.</v>
      </c>
      <c r="I19" s="111">
        <f>'[1]по 3 ТКП'!E19</f>
        <v>101</v>
      </c>
      <c r="J19" s="112">
        <f>'[1]по 3 ТКП'!O19</f>
        <v>76</v>
      </c>
      <c r="K19" s="113">
        <f t="shared" si="0"/>
        <v>7676</v>
      </c>
      <c r="L19" s="107"/>
      <c r="M19" s="107"/>
      <c r="N19" s="107"/>
      <c r="O19" s="107"/>
      <c r="P19" s="107"/>
      <c r="Q19" s="107"/>
    </row>
    <row r="20" spans="1:17" s="108" customFormat="1" ht="27" x14ac:dyDescent="0.25">
      <c r="A20" s="106">
        <v>13</v>
      </c>
      <c r="B20" s="109" t="str">
        <f>'[1]по 3 ТКП'!B20</f>
        <v xml:space="preserve">Карандаш Маркер перм., тонкий, кругл., черн. </v>
      </c>
      <c r="C20" s="110" t="s">
        <v>38</v>
      </c>
      <c r="D20" s="107"/>
      <c r="E20" s="107"/>
      <c r="F20" s="107"/>
      <c r="G20" s="105" t="s">
        <v>44</v>
      </c>
      <c r="H20" s="111" t="str">
        <f>'[1]по 3 ТКП'!D20</f>
        <v>шт.</v>
      </c>
      <c r="I20" s="111">
        <f>'[1]по 3 ТКП'!E20</f>
        <v>106</v>
      </c>
      <c r="J20" s="112">
        <f>'[1]по 3 ТКП'!O20</f>
        <v>200</v>
      </c>
      <c r="K20" s="113">
        <f t="shared" si="0"/>
        <v>21200</v>
      </c>
      <c r="L20" s="107"/>
      <c r="M20" s="107"/>
      <c r="N20" s="107"/>
      <c r="O20" s="107"/>
      <c r="P20" s="107"/>
      <c r="Q20" s="107"/>
    </row>
    <row r="21" spans="1:17" s="108" customFormat="1" ht="27" x14ac:dyDescent="0.25">
      <c r="A21" s="106">
        <v>14</v>
      </c>
      <c r="B21" s="109" t="str">
        <f>'[1]по 3 ТКП'!B21</f>
        <v>Набор цветных маркеров - текстовыделителей  4 шт/уп</v>
      </c>
      <c r="C21" s="110" t="s">
        <v>38</v>
      </c>
      <c r="D21" s="107"/>
      <c r="E21" s="107"/>
      <c r="F21" s="107"/>
      <c r="G21" s="105" t="s">
        <v>44</v>
      </c>
      <c r="H21" s="111" t="str">
        <f>'[1]по 3 ТКП'!D21</f>
        <v>упак</v>
      </c>
      <c r="I21" s="111">
        <f>'[1]по 3 ТКП'!E21</f>
        <v>91</v>
      </c>
      <c r="J21" s="112">
        <f>'[1]по 3 ТКП'!O21</f>
        <v>112</v>
      </c>
      <c r="K21" s="113">
        <f t="shared" si="0"/>
        <v>10192</v>
      </c>
      <c r="L21" s="107"/>
      <c r="M21" s="107"/>
      <c r="N21" s="107"/>
      <c r="O21" s="107"/>
      <c r="P21" s="107"/>
      <c r="Q21" s="107"/>
    </row>
    <row r="22" spans="1:17" s="108" customFormat="1" ht="27" x14ac:dyDescent="0.25">
      <c r="A22" s="106">
        <v>15</v>
      </c>
      <c r="B22" s="109" t="str">
        <f>'[1]по 3 ТКП'!B22</f>
        <v>Карандаш с ластиком  пластиковый</v>
      </c>
      <c r="C22" s="110" t="s">
        <v>38</v>
      </c>
      <c r="D22" s="107"/>
      <c r="E22" s="107"/>
      <c r="F22" s="107"/>
      <c r="G22" s="105" t="s">
        <v>44</v>
      </c>
      <c r="H22" s="111" t="str">
        <f>'[1]по 3 ТКП'!D22</f>
        <v>шт.</v>
      </c>
      <c r="I22" s="111">
        <f>'[1]по 3 ТКП'!E22</f>
        <v>386</v>
      </c>
      <c r="J22" s="112">
        <f>'[1]по 3 ТКП'!O22</f>
        <v>7</v>
      </c>
      <c r="K22" s="113">
        <f t="shared" si="0"/>
        <v>2702</v>
      </c>
      <c r="L22" s="107"/>
      <c r="M22" s="107"/>
      <c r="N22" s="107"/>
      <c r="O22" s="107"/>
      <c r="P22" s="107"/>
      <c r="Q22" s="107"/>
    </row>
    <row r="23" spans="1:17" s="108" customFormat="1" ht="27" x14ac:dyDescent="0.25">
      <c r="A23" s="106">
        <v>16</v>
      </c>
      <c r="B23" s="109" t="str">
        <f>'[1]по 3 ТКП'!B23</f>
        <v>Клей карандаш 15 гр Erich Krause</v>
      </c>
      <c r="C23" s="110" t="s">
        <v>38</v>
      </c>
      <c r="D23" s="107"/>
      <c r="E23" s="107"/>
      <c r="F23" s="107"/>
      <c r="G23" s="105" t="s">
        <v>44</v>
      </c>
      <c r="H23" s="111" t="str">
        <f>'[1]по 3 ТКП'!D23</f>
        <v>шт.</v>
      </c>
      <c r="I23" s="111">
        <f>'[1]по 3 ТКП'!E23</f>
        <v>229</v>
      </c>
      <c r="J23" s="112">
        <f>'[1]по 3 ТКП'!O23</f>
        <v>75</v>
      </c>
      <c r="K23" s="113">
        <f t="shared" si="0"/>
        <v>17175</v>
      </c>
      <c r="L23" s="107"/>
      <c r="M23" s="107"/>
      <c r="N23" s="107"/>
      <c r="O23" s="107"/>
      <c r="P23" s="107"/>
      <c r="Q23" s="107"/>
    </row>
    <row r="24" spans="1:17" s="108" customFormat="1" ht="27" x14ac:dyDescent="0.25">
      <c r="A24" s="106">
        <v>17</v>
      </c>
      <c r="B24" s="109" t="str">
        <f>'[1]по 3 ТКП'!B24</f>
        <v>Конверт А-5 без текста</v>
      </c>
      <c r="C24" s="110" t="s">
        <v>38</v>
      </c>
      <c r="D24" s="107"/>
      <c r="E24" s="107"/>
      <c r="F24" s="107"/>
      <c r="G24" s="105" t="s">
        <v>44</v>
      </c>
      <c r="H24" s="111" t="str">
        <f>'[1]по 3 ТКП'!D24</f>
        <v>шт.</v>
      </c>
      <c r="I24" s="111">
        <f>'[1]по 3 ТКП'!E24</f>
        <v>1225</v>
      </c>
      <c r="J24" s="112">
        <f>'[1]по 3 ТКП'!O24</f>
        <v>5.2</v>
      </c>
      <c r="K24" s="113">
        <f t="shared" si="0"/>
        <v>6370</v>
      </c>
      <c r="L24" s="107"/>
      <c r="M24" s="107"/>
      <c r="N24" s="107"/>
      <c r="O24" s="107"/>
      <c r="P24" s="107"/>
      <c r="Q24" s="107"/>
    </row>
    <row r="25" spans="1:17" s="108" customFormat="1" ht="27" x14ac:dyDescent="0.25">
      <c r="A25" s="106">
        <v>18</v>
      </c>
      <c r="B25" s="109" t="str">
        <f>'[1]по 3 ТКП'!B25</f>
        <v>Корректор роллер Erich Krause 5мм-8м</v>
      </c>
      <c r="C25" s="110" t="s">
        <v>38</v>
      </c>
      <c r="D25" s="107"/>
      <c r="E25" s="107"/>
      <c r="F25" s="107"/>
      <c r="G25" s="105" t="s">
        <v>44</v>
      </c>
      <c r="H25" s="111" t="str">
        <f>'[1]по 3 ТКП'!D25</f>
        <v>шт.</v>
      </c>
      <c r="I25" s="111">
        <f>'[1]по 3 ТКП'!E25</f>
        <v>177</v>
      </c>
      <c r="J25" s="112">
        <f>'[1]по 3 ТКП'!O25</f>
        <v>205</v>
      </c>
      <c r="K25" s="113">
        <f t="shared" si="0"/>
        <v>36285</v>
      </c>
      <c r="L25" s="107"/>
      <c r="M25" s="107"/>
      <c r="N25" s="107"/>
      <c r="O25" s="107"/>
      <c r="P25" s="107"/>
      <c r="Q25" s="107"/>
    </row>
    <row r="26" spans="1:17" s="108" customFormat="1" ht="27" x14ac:dyDescent="0.25">
      <c r="A26" s="106">
        <v>19</v>
      </c>
      <c r="B26" s="109" t="str">
        <f>'[1]по 3 ТКП'!B26</f>
        <v xml:space="preserve">Ластик </v>
      </c>
      <c r="C26" s="110" t="s">
        <v>38</v>
      </c>
      <c r="D26" s="107"/>
      <c r="E26" s="107"/>
      <c r="F26" s="107"/>
      <c r="G26" s="105" t="s">
        <v>44</v>
      </c>
      <c r="H26" s="111" t="str">
        <f>'[1]по 3 ТКП'!D26</f>
        <v>шт.</v>
      </c>
      <c r="I26" s="111">
        <f>'[1]по 3 ТКП'!E26</f>
        <v>80</v>
      </c>
      <c r="J26" s="112">
        <f>'[1]по 3 ТКП'!O26</f>
        <v>21</v>
      </c>
      <c r="K26" s="113">
        <f t="shared" si="0"/>
        <v>1680</v>
      </c>
      <c r="L26" s="107"/>
      <c r="M26" s="107"/>
      <c r="N26" s="107"/>
      <c r="O26" s="107"/>
      <c r="P26" s="107"/>
      <c r="Q26" s="107"/>
    </row>
    <row r="27" spans="1:17" s="108" customFormat="1" ht="27" x14ac:dyDescent="0.25">
      <c r="A27" s="106">
        <v>20</v>
      </c>
      <c r="B27" s="109" t="str">
        <f>'[1]по 3 ТКП'!B27</f>
        <v>Нож канц. Широкий 18мм  Sponsor</v>
      </c>
      <c r="C27" s="110" t="s">
        <v>38</v>
      </c>
      <c r="D27" s="107"/>
      <c r="E27" s="107"/>
      <c r="F27" s="107"/>
      <c r="G27" s="105" t="s">
        <v>44</v>
      </c>
      <c r="H27" s="111" t="str">
        <f>'[1]по 3 ТКП'!D27</f>
        <v>шт.</v>
      </c>
      <c r="I27" s="111">
        <f>'[1]по 3 ТКП'!E27</f>
        <v>146</v>
      </c>
      <c r="J27" s="112">
        <f>'[1]по 3 ТКП'!O27</f>
        <v>62</v>
      </c>
      <c r="K27" s="113">
        <f t="shared" si="0"/>
        <v>9052</v>
      </c>
      <c r="L27" s="107"/>
      <c r="M27" s="107"/>
      <c r="N27" s="107"/>
      <c r="O27" s="107"/>
      <c r="P27" s="107"/>
      <c r="Q27" s="107"/>
    </row>
    <row r="28" spans="1:17" s="108" customFormat="1" ht="27" x14ac:dyDescent="0.25">
      <c r="A28" s="106">
        <v>21</v>
      </c>
      <c r="B28" s="109" t="str">
        <f>'[1]по 3 ТКП'!B28</f>
        <v>Ножницы канцелярские  метал. с мягкой вставкой 160мм</v>
      </c>
      <c r="C28" s="110" t="s">
        <v>38</v>
      </c>
      <c r="D28" s="107"/>
      <c r="E28" s="107"/>
      <c r="F28" s="107"/>
      <c r="G28" s="105" t="s">
        <v>44</v>
      </c>
      <c r="H28" s="111" t="str">
        <f>'[1]по 3 ТКП'!D28</f>
        <v>шт.</v>
      </c>
      <c r="I28" s="111">
        <f>'[1]по 3 ТКП'!E28</f>
        <v>75</v>
      </c>
      <c r="J28" s="112">
        <f>'[1]по 3 ТКП'!O28</f>
        <v>93</v>
      </c>
      <c r="K28" s="113">
        <f t="shared" si="0"/>
        <v>6975</v>
      </c>
      <c r="L28" s="107"/>
      <c r="M28" s="107"/>
      <c r="N28" s="107"/>
      <c r="O28" s="107"/>
      <c r="P28" s="107"/>
      <c r="Q28" s="107"/>
    </row>
    <row r="29" spans="1:17" s="108" customFormat="1" ht="27" x14ac:dyDescent="0.25">
      <c r="A29" s="106">
        <v>22</v>
      </c>
      <c r="B29" s="109" t="str">
        <f>'[1]по 3 ТКП'!B29</f>
        <v>Папка с кнопкой А4</v>
      </c>
      <c r="C29" s="110" t="s">
        <v>38</v>
      </c>
      <c r="D29" s="107"/>
      <c r="E29" s="107"/>
      <c r="F29" s="107"/>
      <c r="G29" s="105" t="s">
        <v>44</v>
      </c>
      <c r="H29" s="111" t="str">
        <f>'[1]по 3 ТКП'!D29</f>
        <v>шт.</v>
      </c>
      <c r="I29" s="111">
        <f>'[1]по 3 ТКП'!E29</f>
        <v>102</v>
      </c>
      <c r="J29" s="112">
        <f>'[1]по 3 ТКП'!O29</f>
        <v>33</v>
      </c>
      <c r="K29" s="113">
        <f t="shared" si="0"/>
        <v>3366</v>
      </c>
      <c r="L29" s="107"/>
      <c r="M29" s="107"/>
      <c r="N29" s="107"/>
      <c r="O29" s="107"/>
      <c r="P29" s="107"/>
      <c r="Q29" s="107"/>
    </row>
    <row r="30" spans="1:17" s="108" customFormat="1" ht="27" x14ac:dyDescent="0.25">
      <c r="A30" s="106">
        <v>23</v>
      </c>
      <c r="B30" s="109" t="str">
        <f>'[1]по 3 ТКП'!B30</f>
        <v>Папка для бумаг А4 (с завязками картонная)</v>
      </c>
      <c r="C30" s="110" t="s">
        <v>38</v>
      </c>
      <c r="D30" s="107"/>
      <c r="E30" s="107"/>
      <c r="F30" s="107"/>
      <c r="G30" s="105" t="s">
        <v>44</v>
      </c>
      <c r="H30" s="111" t="str">
        <f>'[1]по 3 ТКП'!D30</f>
        <v>шт.</v>
      </c>
      <c r="I30" s="111">
        <f>'[1]по 3 ТКП'!E30</f>
        <v>300</v>
      </c>
      <c r="J30" s="112">
        <f>'[1]по 3 ТКП'!O30</f>
        <v>18</v>
      </c>
      <c r="K30" s="113">
        <f t="shared" si="0"/>
        <v>5400</v>
      </c>
      <c r="L30" s="107"/>
      <c r="M30" s="107"/>
      <c r="N30" s="107"/>
      <c r="O30" s="107"/>
      <c r="P30" s="107"/>
      <c r="Q30" s="107"/>
    </row>
    <row r="31" spans="1:17" s="108" customFormat="1" ht="27" x14ac:dyDescent="0.25">
      <c r="A31" s="106">
        <v>24</v>
      </c>
      <c r="B31" s="109" t="str">
        <f>'[1]по 3 ТКП'!B31</f>
        <v>Папка скоросшиватель пластиковая А4</v>
      </c>
      <c r="C31" s="110" t="s">
        <v>38</v>
      </c>
      <c r="D31" s="107"/>
      <c r="E31" s="107"/>
      <c r="F31" s="107"/>
      <c r="G31" s="105" t="s">
        <v>44</v>
      </c>
      <c r="H31" s="111" t="str">
        <f>'[1]по 3 ТКП'!D31</f>
        <v>шт.</v>
      </c>
      <c r="I31" s="111">
        <f>'[1]по 3 ТКП'!E31</f>
        <v>335</v>
      </c>
      <c r="J31" s="112">
        <f>'[1]по 3 ТКП'!O31</f>
        <v>83</v>
      </c>
      <c r="K31" s="113">
        <f t="shared" si="0"/>
        <v>27805</v>
      </c>
      <c r="L31" s="107"/>
      <c r="M31" s="107"/>
      <c r="N31" s="107"/>
      <c r="O31" s="107"/>
      <c r="P31" s="107"/>
      <c r="Q31" s="107"/>
    </row>
    <row r="32" spans="1:17" s="108" customFormat="1" ht="27" x14ac:dyDescent="0.25">
      <c r="A32" s="106">
        <v>25</v>
      </c>
      <c r="B32" s="109" t="str">
        <f>'[1]по 3 ТКП'!B32</f>
        <v>Папка-уголок (прозрачный пластик) А4</v>
      </c>
      <c r="C32" s="110" t="s">
        <v>38</v>
      </c>
      <c r="D32" s="107"/>
      <c r="E32" s="107"/>
      <c r="F32" s="107"/>
      <c r="G32" s="105" t="s">
        <v>44</v>
      </c>
      <c r="H32" s="111" t="str">
        <f>'[1]по 3 ТКП'!D32</f>
        <v>шт.</v>
      </c>
      <c r="I32" s="111">
        <f>'[1]по 3 ТКП'!E32</f>
        <v>271</v>
      </c>
      <c r="J32" s="112">
        <f>'[1]по 3 ТКП'!O32</f>
        <v>14</v>
      </c>
      <c r="K32" s="113">
        <f t="shared" si="0"/>
        <v>3794</v>
      </c>
      <c r="L32" s="107"/>
      <c r="M32" s="107"/>
      <c r="N32" s="107"/>
      <c r="O32" s="107"/>
      <c r="P32" s="107"/>
      <c r="Q32" s="107"/>
    </row>
    <row r="33" spans="1:17" s="108" customFormat="1" ht="27" x14ac:dyDescent="0.25">
      <c r="A33" s="106">
        <v>26</v>
      </c>
      <c r="B33" s="109" t="str">
        <f>'[1]по 3 ТКП'!B33</f>
        <v xml:space="preserve">Папка- файл А4 1/100шт 40мкр </v>
      </c>
      <c r="C33" s="110" t="s">
        <v>38</v>
      </c>
      <c r="D33" s="107"/>
      <c r="E33" s="107"/>
      <c r="F33" s="107"/>
      <c r="G33" s="105" t="s">
        <v>44</v>
      </c>
      <c r="H33" s="111" t="str">
        <f>'[1]по 3 ТКП'!D33</f>
        <v>упак</v>
      </c>
      <c r="I33" s="111">
        <f>'[1]по 3 ТКП'!E33</f>
        <v>184</v>
      </c>
      <c r="J33" s="112">
        <f>'[1]по 3 ТКП'!O33</f>
        <v>265</v>
      </c>
      <c r="K33" s="113">
        <f t="shared" si="0"/>
        <v>48760</v>
      </c>
      <c r="L33" s="107"/>
      <c r="M33" s="107"/>
      <c r="N33" s="107"/>
      <c r="O33" s="107"/>
      <c r="P33" s="107"/>
      <c r="Q33" s="107"/>
    </row>
    <row r="34" spans="1:17" s="108" customFormat="1" ht="27" x14ac:dyDescent="0.25">
      <c r="A34" s="106">
        <v>27</v>
      </c>
      <c r="B34" s="109" t="str">
        <f>'[1]по 3 ТКП'!B34</f>
        <v>Скоросшиватель пластиковый с перфорацией А4</v>
      </c>
      <c r="C34" s="110" t="s">
        <v>38</v>
      </c>
      <c r="D34" s="107"/>
      <c r="E34" s="107"/>
      <c r="F34" s="107"/>
      <c r="G34" s="105" t="s">
        <v>44</v>
      </c>
      <c r="H34" s="111" t="str">
        <f>'[1]по 3 ТКП'!D34</f>
        <v>шт.</v>
      </c>
      <c r="I34" s="111">
        <f>'[1]по 3 ТКП'!E34</f>
        <v>497</v>
      </c>
      <c r="J34" s="112">
        <f>'[1]по 3 ТКП'!O34</f>
        <v>26</v>
      </c>
      <c r="K34" s="113">
        <f t="shared" si="0"/>
        <v>12922</v>
      </c>
      <c r="L34" s="107"/>
      <c r="M34" s="107"/>
      <c r="N34" s="107"/>
      <c r="O34" s="107"/>
      <c r="P34" s="107"/>
      <c r="Q34" s="107"/>
    </row>
    <row r="35" spans="1:17" s="108" customFormat="1" ht="27" x14ac:dyDescent="0.25">
      <c r="A35" s="106">
        <v>28</v>
      </c>
      <c r="B35" s="109" t="str">
        <f>'[1]по 3 ТКП'!B35</f>
        <v>Папка на кольцах А4</v>
      </c>
      <c r="C35" s="110" t="s">
        <v>38</v>
      </c>
      <c r="D35" s="107"/>
      <c r="E35" s="107"/>
      <c r="F35" s="107"/>
      <c r="G35" s="105" t="s">
        <v>44</v>
      </c>
      <c r="H35" s="111" t="str">
        <f>'[1]по 3 ТКП'!D35</f>
        <v>шт.</v>
      </c>
      <c r="I35" s="111">
        <f>'[1]по 3 ТКП'!E35</f>
        <v>40</v>
      </c>
      <c r="J35" s="112">
        <f>'[1]по 3 ТКП'!O35</f>
        <v>180</v>
      </c>
      <c r="K35" s="113">
        <f t="shared" si="0"/>
        <v>7200</v>
      </c>
      <c r="L35" s="107"/>
      <c r="M35" s="107"/>
      <c r="N35" s="107"/>
      <c r="O35" s="107"/>
      <c r="P35" s="107"/>
      <c r="Q35" s="107"/>
    </row>
    <row r="36" spans="1:17" s="108" customFormat="1" ht="27" x14ac:dyDescent="0.25">
      <c r="A36" s="106">
        <v>29</v>
      </c>
      <c r="B36" s="109" t="str">
        <f>'[1]по 3 ТКП'!B36</f>
        <v xml:space="preserve">Ручка шариковая синяя автоматическая Berlingo </v>
      </c>
      <c r="C36" s="110" t="s">
        <v>38</v>
      </c>
      <c r="D36" s="107"/>
      <c r="E36" s="107"/>
      <c r="F36" s="107"/>
      <c r="G36" s="105" t="s">
        <v>45</v>
      </c>
      <c r="H36" s="111" t="str">
        <f>'[1]по 3 ТКП'!D36</f>
        <v>шт.</v>
      </c>
      <c r="I36" s="111">
        <f>'[1]по 3 ТКП'!E36</f>
        <v>864</v>
      </c>
      <c r="J36" s="112">
        <f>'[1]по 3 ТКП'!O36</f>
        <v>13</v>
      </c>
      <c r="K36" s="113">
        <f t="shared" si="0"/>
        <v>11232</v>
      </c>
      <c r="L36" s="107"/>
      <c r="M36" s="107"/>
      <c r="N36" s="107"/>
      <c r="O36" s="107"/>
      <c r="P36" s="107"/>
      <c r="Q36" s="107"/>
    </row>
    <row r="37" spans="1:17" s="108" customFormat="1" ht="27" x14ac:dyDescent="0.25">
      <c r="A37" s="106">
        <v>30</v>
      </c>
      <c r="B37" s="109" t="str">
        <f>'[1]по 3 ТКП'!B37</f>
        <v>Скобы д/степлера №24/6 Kangaro</v>
      </c>
      <c r="C37" s="110" t="s">
        <v>38</v>
      </c>
      <c r="D37" s="107"/>
      <c r="E37" s="107"/>
      <c r="F37" s="107"/>
      <c r="G37" s="105" t="s">
        <v>44</v>
      </c>
      <c r="H37" s="111" t="str">
        <f>'[1]по 3 ТКП'!D37</f>
        <v>упак</v>
      </c>
      <c r="I37" s="111">
        <f>'[1]по 3 ТКП'!E37</f>
        <v>138</v>
      </c>
      <c r="J37" s="112">
        <f>'[1]по 3 ТКП'!O37</f>
        <v>70</v>
      </c>
      <c r="K37" s="113">
        <f t="shared" si="0"/>
        <v>9660</v>
      </c>
      <c r="L37" s="107"/>
      <c r="M37" s="107"/>
      <c r="N37" s="107"/>
      <c r="O37" s="107"/>
      <c r="P37" s="107"/>
      <c r="Q37" s="107"/>
    </row>
    <row r="38" spans="1:17" s="108" customFormat="1" ht="27" x14ac:dyDescent="0.25">
      <c r="A38" s="106">
        <v>31</v>
      </c>
      <c r="B38" s="109" t="str">
        <f>'[1]по 3 ТКП'!B38</f>
        <v>Скобы для степлера № 10 Kangaro</v>
      </c>
      <c r="C38" s="110" t="s">
        <v>38</v>
      </c>
      <c r="D38" s="107"/>
      <c r="E38" s="107"/>
      <c r="F38" s="107"/>
      <c r="G38" s="105" t="s">
        <v>44</v>
      </c>
      <c r="H38" s="111" t="str">
        <f>'[1]по 3 ТКП'!D38</f>
        <v>упак</v>
      </c>
      <c r="I38" s="111">
        <f>'[1]по 3 ТКП'!E38</f>
        <v>121</v>
      </c>
      <c r="J38" s="112">
        <f>'[1]по 3 ТКП'!O38</f>
        <v>40</v>
      </c>
      <c r="K38" s="113">
        <f t="shared" si="0"/>
        <v>4840</v>
      </c>
      <c r="L38" s="107"/>
      <c r="M38" s="107"/>
      <c r="N38" s="107"/>
      <c r="O38" s="107"/>
      <c r="P38" s="107"/>
      <c r="Q38" s="107"/>
    </row>
    <row r="39" spans="1:17" s="108" customFormat="1" ht="27" x14ac:dyDescent="0.25">
      <c r="A39" s="106">
        <v>32</v>
      </c>
      <c r="B39" s="109" t="str">
        <f>'[1]по 3 ТКП'!B39</f>
        <v>Скотч узкий прозрачный</v>
      </c>
      <c r="C39" s="110" t="s">
        <v>38</v>
      </c>
      <c r="D39" s="107"/>
      <c r="E39" s="107"/>
      <c r="F39" s="107"/>
      <c r="G39" s="105" t="s">
        <v>44</v>
      </c>
      <c r="H39" s="111" t="str">
        <f>'[1]по 3 ТКП'!D39</f>
        <v>шт.</v>
      </c>
      <c r="I39" s="111">
        <f>'[1]по 3 ТКП'!E39</f>
        <v>117</v>
      </c>
      <c r="J39" s="112">
        <f>'[1]по 3 ТКП'!O39</f>
        <v>22</v>
      </c>
      <c r="K39" s="113">
        <f t="shared" si="0"/>
        <v>2574</v>
      </c>
      <c r="L39" s="107"/>
      <c r="M39" s="107"/>
      <c r="N39" s="107"/>
      <c r="O39" s="107"/>
      <c r="P39" s="107"/>
      <c r="Q39" s="107"/>
    </row>
    <row r="40" spans="1:17" s="108" customFormat="1" ht="27" x14ac:dyDescent="0.25">
      <c r="A40" s="106">
        <v>33</v>
      </c>
      <c r="B40" s="109" t="str">
        <f>'[1]по 3 ТКП'!B40</f>
        <v xml:space="preserve">Скотч широкий  прозрачный </v>
      </c>
      <c r="C40" s="110" t="s">
        <v>38</v>
      </c>
      <c r="D40" s="107"/>
      <c r="E40" s="107"/>
      <c r="F40" s="107"/>
      <c r="G40" s="105" t="s">
        <v>44</v>
      </c>
      <c r="H40" s="111" t="str">
        <f>'[1]по 3 ТКП'!D40</f>
        <v>шт.</v>
      </c>
      <c r="I40" s="111">
        <f>'[1]по 3 ТКП'!E40</f>
        <v>224</v>
      </c>
      <c r="J40" s="112">
        <f>'[1]по 3 ТКП'!O40</f>
        <v>66</v>
      </c>
      <c r="K40" s="113">
        <f t="shared" si="0"/>
        <v>14784</v>
      </c>
      <c r="L40" s="107"/>
      <c r="M40" s="107"/>
      <c r="N40" s="107"/>
      <c r="O40" s="107"/>
      <c r="P40" s="107"/>
      <c r="Q40" s="107"/>
    </row>
    <row r="41" spans="1:17" s="108" customFormat="1" ht="27" x14ac:dyDescent="0.25">
      <c r="A41" s="106">
        <v>34</v>
      </c>
      <c r="B41" s="109" t="str">
        <f>'[1]по 3 ТКП'!B41</f>
        <v>Скрепки 28 мм металлические</v>
      </c>
      <c r="C41" s="110" t="s">
        <v>38</v>
      </c>
      <c r="D41" s="107"/>
      <c r="E41" s="107"/>
      <c r="F41" s="107"/>
      <c r="G41" s="105" t="s">
        <v>44</v>
      </c>
      <c r="H41" s="111" t="str">
        <f>'[1]по 3 ТКП'!D41</f>
        <v>упак</v>
      </c>
      <c r="I41" s="111">
        <f>'[1]по 3 ТКП'!E41</f>
        <v>170</v>
      </c>
      <c r="J41" s="112">
        <f>'[1]по 3 ТКП'!O41</f>
        <v>38</v>
      </c>
      <c r="K41" s="113">
        <f t="shared" si="0"/>
        <v>6460</v>
      </c>
      <c r="L41" s="107"/>
      <c r="M41" s="107"/>
      <c r="N41" s="107"/>
      <c r="O41" s="107"/>
      <c r="P41" s="107"/>
      <c r="Q41" s="107"/>
    </row>
    <row r="42" spans="1:17" s="108" customFormat="1" ht="27" x14ac:dyDescent="0.25">
      <c r="A42" s="106">
        <v>35</v>
      </c>
      <c r="B42" s="109" t="str">
        <f>'[1]по 3 ТКП'!B42</f>
        <v>Зажимы канцелярские 19мм цветные</v>
      </c>
      <c r="C42" s="110" t="s">
        <v>38</v>
      </c>
      <c r="D42" s="107"/>
      <c r="E42" s="107"/>
      <c r="F42" s="107"/>
      <c r="G42" s="105" t="s">
        <v>44</v>
      </c>
      <c r="H42" s="111" t="str">
        <f>'[1]по 3 ТКП'!D42</f>
        <v>упак</v>
      </c>
      <c r="I42" s="111">
        <f>'[1]по 3 ТКП'!E42</f>
        <v>74</v>
      </c>
      <c r="J42" s="112">
        <f>'[1]по 3 ТКП'!O42</f>
        <v>76</v>
      </c>
      <c r="K42" s="113">
        <f t="shared" si="0"/>
        <v>5624</v>
      </c>
      <c r="L42" s="107"/>
      <c r="M42" s="107"/>
      <c r="N42" s="107"/>
      <c r="O42" s="107"/>
      <c r="P42" s="107"/>
      <c r="Q42" s="107"/>
    </row>
    <row r="43" spans="1:17" s="108" customFormat="1" ht="27" x14ac:dyDescent="0.25">
      <c r="A43" s="106">
        <v>36</v>
      </c>
      <c r="B43" s="109" t="str">
        <f>'[1]по 3 ТКП'!B43</f>
        <v>Зажимы канцелярские 25мм цветные</v>
      </c>
      <c r="C43" s="110" t="s">
        <v>38</v>
      </c>
      <c r="D43" s="107"/>
      <c r="E43" s="107"/>
      <c r="F43" s="107"/>
      <c r="G43" s="105" t="s">
        <v>44</v>
      </c>
      <c r="H43" s="111" t="str">
        <f>'[1]по 3 ТКП'!D43</f>
        <v>упак</v>
      </c>
      <c r="I43" s="111">
        <f>'[1]по 3 ТКП'!E43</f>
        <v>80</v>
      </c>
      <c r="J43" s="112">
        <f>'[1]по 3 ТКП'!O43</f>
        <v>68</v>
      </c>
      <c r="K43" s="113">
        <f t="shared" si="0"/>
        <v>5440</v>
      </c>
      <c r="L43" s="107"/>
      <c r="M43" s="107"/>
      <c r="N43" s="107"/>
      <c r="O43" s="107"/>
      <c r="P43" s="107"/>
      <c r="Q43" s="107"/>
    </row>
    <row r="44" spans="1:17" s="108" customFormat="1" ht="27" x14ac:dyDescent="0.25">
      <c r="A44" s="106">
        <v>37</v>
      </c>
      <c r="B44" s="109" t="str">
        <f>'[1]по 3 ТКП'!B44</f>
        <v>Влажные салфетки для оргтехники</v>
      </c>
      <c r="C44" s="110" t="s">
        <v>38</v>
      </c>
      <c r="D44" s="107"/>
      <c r="E44" s="107"/>
      <c r="F44" s="107"/>
      <c r="G44" s="105" t="s">
        <v>44</v>
      </c>
      <c r="H44" s="111" t="str">
        <f>'[1]по 3 ТКП'!D44</f>
        <v>упак</v>
      </c>
      <c r="I44" s="111">
        <f>'[1]по 3 ТКП'!E44</f>
        <v>95</v>
      </c>
      <c r="J44" s="112">
        <f>'[1]по 3 ТКП'!O44</f>
        <v>160</v>
      </c>
      <c r="K44" s="113">
        <f t="shared" si="0"/>
        <v>15200</v>
      </c>
      <c r="L44" s="107"/>
      <c r="M44" s="107"/>
      <c r="N44" s="107"/>
      <c r="O44" s="107"/>
      <c r="P44" s="107"/>
      <c r="Q44" s="107"/>
    </row>
    <row r="45" spans="1:17" s="108" customFormat="1" ht="27" x14ac:dyDescent="0.25">
      <c r="A45" s="106">
        <v>38</v>
      </c>
      <c r="B45" s="109" t="str">
        <f>'[1]по 3 ТКП'!B45</f>
        <v>Губка для стирания с доски магнитная</v>
      </c>
      <c r="C45" s="110" t="s">
        <v>38</v>
      </c>
      <c r="D45" s="107"/>
      <c r="E45" s="107"/>
      <c r="F45" s="107"/>
      <c r="G45" s="105" t="s">
        <v>44</v>
      </c>
      <c r="H45" s="111" t="str">
        <f>'[1]по 3 ТКП'!D45</f>
        <v>шт.</v>
      </c>
      <c r="I45" s="111">
        <f>'[1]по 3 ТКП'!E45</f>
        <v>46</v>
      </c>
      <c r="J45" s="112">
        <f>'[1]по 3 ТКП'!O45</f>
        <v>290</v>
      </c>
      <c r="K45" s="113">
        <f t="shared" si="0"/>
        <v>13340</v>
      </c>
      <c r="L45" s="107"/>
      <c r="M45" s="107"/>
      <c r="N45" s="107"/>
      <c r="O45" s="107"/>
      <c r="P45" s="107"/>
      <c r="Q45" s="107"/>
    </row>
    <row r="46" spans="1:17" s="108" customFormat="1" ht="27" x14ac:dyDescent="0.25">
      <c r="A46" s="106">
        <v>39</v>
      </c>
      <c r="B46" s="109" t="str">
        <f>'[1]по 3 ТКП'!B46</f>
        <v>Пленка для ламинатора А4 125мкр уп/100шт</v>
      </c>
      <c r="C46" s="110" t="s">
        <v>38</v>
      </c>
      <c r="D46" s="107"/>
      <c r="E46" s="107"/>
      <c r="F46" s="107"/>
      <c r="G46" s="105" t="s">
        <v>44</v>
      </c>
      <c r="H46" s="111" t="str">
        <f>'[1]по 3 ТКП'!D46</f>
        <v>упак</v>
      </c>
      <c r="I46" s="111">
        <f>'[1]по 3 ТКП'!E46</f>
        <v>12</v>
      </c>
      <c r="J46" s="112">
        <f>'[1]по 3 ТКП'!O46</f>
        <v>1200</v>
      </c>
      <c r="K46" s="113">
        <f t="shared" si="0"/>
        <v>14400</v>
      </c>
      <c r="L46" s="107"/>
      <c r="M46" s="107"/>
      <c r="N46" s="107"/>
      <c r="O46" s="107"/>
      <c r="P46" s="107"/>
      <c r="Q46" s="107"/>
    </row>
    <row r="47" spans="1:17" s="108" customFormat="1" ht="27" x14ac:dyDescent="0.25">
      <c r="A47" s="106">
        <v>40</v>
      </c>
      <c r="B47" s="109" t="str">
        <f>'[1]по 3 ТКП'!B47</f>
        <v>Ручка гелевая черная</v>
      </c>
      <c r="C47" s="110" t="s">
        <v>38</v>
      </c>
      <c r="D47" s="107"/>
      <c r="E47" s="107"/>
      <c r="F47" s="107"/>
      <c r="G47" s="105" t="s">
        <v>44</v>
      </c>
      <c r="H47" s="111" t="str">
        <f>'[1]по 3 ТКП'!D47</f>
        <v>шт.</v>
      </c>
      <c r="I47" s="111">
        <f>'[1]по 3 ТКП'!E47</f>
        <v>96</v>
      </c>
      <c r="J47" s="112">
        <f>'[1]по 3 ТКП'!O47</f>
        <v>18</v>
      </c>
      <c r="K47" s="113">
        <f t="shared" si="0"/>
        <v>1728</v>
      </c>
      <c r="L47" s="107"/>
      <c r="M47" s="107"/>
      <c r="N47" s="107"/>
      <c r="O47" s="107"/>
      <c r="P47" s="107"/>
      <c r="Q47" s="107"/>
    </row>
    <row r="48" spans="1:17" s="108" customFormat="1" ht="27" x14ac:dyDescent="0.25">
      <c r="A48" s="106">
        <v>41</v>
      </c>
      <c r="B48" s="109" t="str">
        <f>'[1]по 3 ТКП'!B48</f>
        <v>Ручка гелевая красная</v>
      </c>
      <c r="C48" s="110" t="s">
        <v>38</v>
      </c>
      <c r="D48" s="107"/>
      <c r="E48" s="107"/>
      <c r="F48" s="107"/>
      <c r="G48" s="105" t="s">
        <v>44</v>
      </c>
      <c r="H48" s="111" t="str">
        <f>'[1]по 3 ТКП'!D48</f>
        <v>шт.</v>
      </c>
      <c r="I48" s="111">
        <f>'[1]по 3 ТКП'!E48</f>
        <v>200</v>
      </c>
      <c r="J48" s="112">
        <f>'[1]по 3 ТКП'!O48</f>
        <v>18</v>
      </c>
      <c r="K48" s="113">
        <f t="shared" si="0"/>
        <v>3600</v>
      </c>
      <c r="L48" s="107"/>
      <c r="M48" s="107"/>
      <c r="N48" s="107"/>
      <c r="O48" s="107"/>
      <c r="P48" s="107"/>
      <c r="Q48" s="107"/>
    </row>
    <row r="49" spans="1:17" s="108" customFormat="1" ht="27" x14ac:dyDescent="0.25">
      <c r="A49" s="106">
        <v>42</v>
      </c>
      <c r="B49" s="109" t="str">
        <f>'[1]по 3 ТКП'!B49</f>
        <v>Скотч 2-х сторонний широкий</v>
      </c>
      <c r="C49" s="110" t="s">
        <v>38</v>
      </c>
      <c r="D49" s="107"/>
      <c r="E49" s="107"/>
      <c r="F49" s="107"/>
      <c r="G49" s="105" t="s">
        <v>44</v>
      </c>
      <c r="H49" s="111" t="str">
        <f>'[1]по 3 ТКП'!D49</f>
        <v>шт.</v>
      </c>
      <c r="I49" s="111">
        <f>'[1]по 3 ТКП'!E49</f>
        <v>82</v>
      </c>
      <c r="J49" s="112">
        <f>'[1]по 3 ТКП'!O49</f>
        <v>177</v>
      </c>
      <c r="K49" s="113">
        <f t="shared" si="0"/>
        <v>14514</v>
      </c>
      <c r="L49" s="107"/>
      <c r="M49" s="107"/>
      <c r="N49" s="107"/>
      <c r="O49" s="107"/>
      <c r="P49" s="107"/>
      <c r="Q49" s="107"/>
    </row>
    <row r="50" spans="1:17" s="108" customFormat="1" ht="27" x14ac:dyDescent="0.25">
      <c r="A50" s="106">
        <v>43</v>
      </c>
      <c r="B50" s="109" t="str">
        <f>'[1]по 3 ТКП'!B50</f>
        <v>Скотч 2-х сторонний на вспененной основе широкий</v>
      </c>
      <c r="C50" s="110" t="s">
        <v>38</v>
      </c>
      <c r="D50" s="107"/>
      <c r="E50" s="107"/>
      <c r="F50" s="107"/>
      <c r="G50" s="105" t="s">
        <v>44</v>
      </c>
      <c r="H50" s="111" t="str">
        <f>'[1]по 3 ТКП'!D50</f>
        <v>шт.</v>
      </c>
      <c r="I50" s="111">
        <f>'[1]по 3 ТКП'!E50</f>
        <v>73</v>
      </c>
      <c r="J50" s="112">
        <f>'[1]по 3 ТКП'!O50</f>
        <v>230</v>
      </c>
      <c r="K50" s="113">
        <f t="shared" si="0"/>
        <v>16790</v>
      </c>
      <c r="L50" s="107"/>
      <c r="M50" s="107"/>
      <c r="N50" s="107"/>
      <c r="O50" s="107"/>
      <c r="P50" s="107"/>
      <c r="Q50" s="107"/>
    </row>
    <row r="51" spans="1:17" s="108" customFormat="1" ht="27" x14ac:dyDescent="0.25">
      <c r="A51" s="106">
        <v>44</v>
      </c>
      <c r="B51" s="109" t="str">
        <f>'[1]по 3 ТКП'!B51</f>
        <v>Бумага офисная плотность 160г А4</v>
      </c>
      <c r="C51" s="110" t="s">
        <v>38</v>
      </c>
      <c r="D51" s="107"/>
      <c r="E51" s="107"/>
      <c r="F51" s="107"/>
      <c r="G51" s="105" t="s">
        <v>44</v>
      </c>
      <c r="H51" s="111" t="str">
        <f>'[1]по 3 ТКП'!D51</f>
        <v>упак</v>
      </c>
      <c r="I51" s="111">
        <f>'[1]по 3 ТКП'!E51</f>
        <v>14</v>
      </c>
      <c r="J51" s="112">
        <f>'[1]по 3 ТКП'!O51</f>
        <v>606</v>
      </c>
      <c r="K51" s="113">
        <f t="shared" si="0"/>
        <v>8484</v>
      </c>
      <c r="L51" s="107"/>
      <c r="M51" s="107"/>
      <c r="N51" s="107"/>
      <c r="O51" s="107"/>
      <c r="P51" s="107"/>
      <c r="Q51" s="107"/>
    </row>
    <row r="52" spans="1:17" s="108" customFormat="1" ht="27" x14ac:dyDescent="0.25">
      <c r="A52" s="106">
        <v>45</v>
      </c>
      <c r="B52" s="109" t="str">
        <f>'[1]по 3 ТКП'!B52</f>
        <v>Книга учета 96л жесткий переплет А4</v>
      </c>
      <c r="C52" s="110" t="s">
        <v>38</v>
      </c>
      <c r="D52" s="107"/>
      <c r="E52" s="107"/>
      <c r="F52" s="107"/>
      <c r="G52" s="105" t="s">
        <v>44</v>
      </c>
      <c r="H52" s="111" t="str">
        <f>'[1]по 3 ТКП'!D52</f>
        <v>шт.</v>
      </c>
      <c r="I52" s="111">
        <f>'[1]по 3 ТКП'!E52</f>
        <v>20</v>
      </c>
      <c r="J52" s="112">
        <f>'[1]по 3 ТКП'!O52</f>
        <v>207</v>
      </c>
      <c r="K52" s="113">
        <f t="shared" si="0"/>
        <v>4140</v>
      </c>
      <c r="L52" s="107"/>
      <c r="M52" s="107"/>
      <c r="N52" s="107"/>
      <c r="O52" s="107"/>
      <c r="P52" s="107"/>
      <c r="Q52" s="107"/>
    </row>
    <row r="53" spans="1:17" s="108" customFormat="1" ht="27" x14ac:dyDescent="0.25">
      <c r="A53" s="106">
        <v>46</v>
      </c>
      <c r="B53" s="109" t="str">
        <f>'[1]по 3 ТКП'!B53</f>
        <v>Дырокол на 25л</v>
      </c>
      <c r="C53" s="110" t="s">
        <v>38</v>
      </c>
      <c r="D53" s="107"/>
      <c r="E53" s="107"/>
      <c r="F53" s="107"/>
      <c r="G53" s="105" t="s">
        <v>44</v>
      </c>
      <c r="H53" s="111" t="str">
        <f>'[1]по 3 ТКП'!D53</f>
        <v>шт.</v>
      </c>
      <c r="I53" s="111">
        <f>'[1]по 3 ТКП'!E53</f>
        <v>16</v>
      </c>
      <c r="J53" s="112">
        <f>'[1]по 3 ТКП'!O53</f>
        <v>320</v>
      </c>
      <c r="K53" s="113">
        <f t="shared" si="0"/>
        <v>5120</v>
      </c>
      <c r="L53" s="107"/>
      <c r="M53" s="107"/>
      <c r="N53" s="107"/>
      <c r="O53" s="107"/>
      <c r="P53" s="107"/>
      <c r="Q53" s="107"/>
    </row>
    <row r="54" spans="1:17" s="108" customFormat="1" ht="27" x14ac:dyDescent="0.25">
      <c r="A54" s="106">
        <v>47</v>
      </c>
      <c r="B54" s="109" t="str">
        <f>'[1]по 3 ТКП'!B54</f>
        <v xml:space="preserve">Степлер 10мм </v>
      </c>
      <c r="C54" s="110" t="s">
        <v>38</v>
      </c>
      <c r="D54" s="107"/>
      <c r="E54" s="107"/>
      <c r="F54" s="107"/>
      <c r="G54" s="105" t="s">
        <v>44</v>
      </c>
      <c r="H54" s="111" t="str">
        <f>'[1]по 3 ТКП'!D54</f>
        <v>шт.</v>
      </c>
      <c r="I54" s="111">
        <f>'[1]по 3 ТКП'!E54</f>
        <v>27</v>
      </c>
      <c r="J54" s="112">
        <f>'[1]по 3 ТКП'!O54</f>
        <v>211</v>
      </c>
      <c r="K54" s="113">
        <f t="shared" si="0"/>
        <v>5697</v>
      </c>
      <c r="L54" s="107"/>
      <c r="M54" s="107"/>
      <c r="N54" s="107"/>
      <c r="O54" s="107"/>
      <c r="P54" s="107"/>
      <c r="Q54" s="107"/>
    </row>
    <row r="55" spans="1:17" s="108" customFormat="1" ht="27" x14ac:dyDescent="0.25">
      <c r="A55" s="106">
        <v>48</v>
      </c>
      <c r="B55" s="109" t="str">
        <f>'[1]по 3 ТКП'!B55</f>
        <v xml:space="preserve">Степлер 24мм </v>
      </c>
      <c r="C55" s="110" t="s">
        <v>38</v>
      </c>
      <c r="D55" s="107"/>
      <c r="E55" s="107"/>
      <c r="F55" s="107"/>
      <c r="G55" s="105" t="s">
        <v>44</v>
      </c>
      <c r="H55" s="111" t="str">
        <f>'[1]по 3 ТКП'!D55</f>
        <v>шт.</v>
      </c>
      <c r="I55" s="111">
        <f>'[1]по 3 ТКП'!E55</f>
        <v>39</v>
      </c>
      <c r="J55" s="112">
        <f>'[1]по 3 ТКП'!O55</f>
        <v>420</v>
      </c>
      <c r="K55" s="113">
        <f t="shared" si="0"/>
        <v>16380</v>
      </c>
      <c r="L55" s="107"/>
      <c r="M55" s="107"/>
      <c r="N55" s="107"/>
      <c r="O55" s="107"/>
      <c r="P55" s="107"/>
      <c r="Q55" s="107"/>
    </row>
    <row r="56" spans="1:17" s="108" customFormat="1" ht="27" x14ac:dyDescent="0.25">
      <c r="A56" s="106">
        <v>49</v>
      </c>
      <c r="B56" s="109" t="str">
        <f>'[1]по 3 ТКП'!B56</f>
        <v>Папка регистратор 5см бумвинил синяя</v>
      </c>
      <c r="C56" s="110" t="s">
        <v>38</v>
      </c>
      <c r="D56" s="107"/>
      <c r="E56" s="107"/>
      <c r="F56" s="107"/>
      <c r="G56" s="105" t="s">
        <v>44</v>
      </c>
      <c r="H56" s="111" t="str">
        <f>'[1]по 3 ТКП'!D56</f>
        <v>шт.</v>
      </c>
      <c r="I56" s="111">
        <f>'[1]по 3 ТКП'!E56</f>
        <v>70</v>
      </c>
      <c r="J56" s="112">
        <f>'[1]по 3 ТКП'!O56</f>
        <v>240</v>
      </c>
      <c r="K56" s="113">
        <f t="shared" si="0"/>
        <v>16800</v>
      </c>
      <c r="L56" s="107"/>
      <c r="M56" s="107"/>
      <c r="N56" s="107"/>
      <c r="O56" s="107"/>
      <c r="P56" s="107"/>
      <c r="Q56" s="107"/>
    </row>
    <row r="57" spans="1:17" s="108" customFormat="1" ht="27" x14ac:dyDescent="0.25">
      <c r="A57" s="106">
        <v>50</v>
      </c>
      <c r="B57" s="109" t="str">
        <f>'[1]по 3 ТКП'!B57</f>
        <v>Папка регистратор 8см бумвинил синяя</v>
      </c>
      <c r="C57" s="110" t="s">
        <v>38</v>
      </c>
      <c r="D57" s="107"/>
      <c r="E57" s="107"/>
      <c r="F57" s="107"/>
      <c r="G57" s="105" t="s">
        <v>44</v>
      </c>
      <c r="H57" s="111" t="str">
        <f>'[1]по 3 ТКП'!D57</f>
        <v>шт.</v>
      </c>
      <c r="I57" s="111">
        <f>'[1]по 3 ТКП'!E57</f>
        <v>94</v>
      </c>
      <c r="J57" s="112">
        <f>'[1]по 3 ТКП'!O57</f>
        <v>330</v>
      </c>
      <c r="K57" s="113">
        <f t="shared" si="0"/>
        <v>31020</v>
      </c>
      <c r="L57" s="107"/>
      <c r="M57" s="107"/>
      <c r="N57" s="107"/>
      <c r="O57" s="107"/>
      <c r="P57" s="107"/>
      <c r="Q57" s="107"/>
    </row>
    <row r="58" spans="1:17" s="108" customFormat="1" ht="27" x14ac:dyDescent="0.25">
      <c r="A58" s="106">
        <v>51</v>
      </c>
      <c r="B58" s="109" t="str">
        <f>'[1]по 3 ТКП'!B58</f>
        <v>Лоток пластиковый вертикальный</v>
      </c>
      <c r="C58" s="110" t="s">
        <v>38</v>
      </c>
      <c r="D58" s="107"/>
      <c r="E58" s="107"/>
      <c r="F58" s="107"/>
      <c r="G58" s="105" t="s">
        <v>44</v>
      </c>
      <c r="H58" s="111" t="str">
        <f>'[1]по 3 ТКП'!D58</f>
        <v>шт.</v>
      </c>
      <c r="I58" s="111">
        <f>'[1]по 3 ТКП'!E58</f>
        <v>5</v>
      </c>
      <c r="J58" s="112">
        <f>'[1]по 3 ТКП'!O58</f>
        <v>190</v>
      </c>
      <c r="K58" s="113">
        <f t="shared" si="0"/>
        <v>950</v>
      </c>
      <c r="L58" s="107"/>
      <c r="M58" s="107"/>
      <c r="N58" s="107"/>
      <c r="O58" s="107"/>
      <c r="P58" s="107"/>
      <c r="Q58" s="107"/>
    </row>
    <row r="59" spans="1:17" s="108" customFormat="1" ht="27" x14ac:dyDescent="0.25">
      <c r="A59" s="106">
        <v>52</v>
      </c>
      <c r="B59" s="109" t="str">
        <f>'[1]по 3 ТКП'!B59</f>
        <v>Лоток пластиковый горизонтальный</v>
      </c>
      <c r="C59" s="110" t="s">
        <v>38</v>
      </c>
      <c r="D59" s="107"/>
      <c r="E59" s="107"/>
      <c r="F59" s="107"/>
      <c r="G59" s="105" t="s">
        <v>44</v>
      </c>
      <c r="H59" s="111" t="str">
        <f>'[1]по 3 ТКП'!D59</f>
        <v>шт.</v>
      </c>
      <c r="I59" s="111">
        <f>'[1]по 3 ТКП'!E59</f>
        <v>13</v>
      </c>
      <c r="J59" s="112">
        <f>'[1]по 3 ТКП'!O59</f>
        <v>160</v>
      </c>
      <c r="K59" s="113">
        <f t="shared" si="0"/>
        <v>2080</v>
      </c>
      <c r="L59" s="107"/>
      <c r="M59" s="107"/>
      <c r="N59" s="107"/>
      <c r="O59" s="107"/>
      <c r="P59" s="107"/>
      <c r="Q59" s="107"/>
    </row>
    <row r="60" spans="1:17" s="108" customFormat="1" ht="27" x14ac:dyDescent="0.25">
      <c r="A60" s="106">
        <v>53</v>
      </c>
      <c r="B60" s="109" t="str">
        <f>'[1]по 3 ТКП'!B60</f>
        <v>Батарейка Duracell 9V (крона)</v>
      </c>
      <c r="C60" s="110" t="s">
        <v>38</v>
      </c>
      <c r="D60" s="107"/>
      <c r="E60" s="107"/>
      <c r="F60" s="107"/>
      <c r="G60" s="105" t="s">
        <v>45</v>
      </c>
      <c r="H60" s="111" t="str">
        <f>'[1]по 3 ТКП'!D60</f>
        <v>шт.</v>
      </c>
      <c r="I60" s="111">
        <f>'[1]по 3 ТКП'!E60</f>
        <v>60</v>
      </c>
      <c r="J60" s="112">
        <f>'[1]по 3 ТКП'!O60</f>
        <v>660</v>
      </c>
      <c r="K60" s="113">
        <f t="shared" si="0"/>
        <v>39600</v>
      </c>
      <c r="L60" s="107"/>
      <c r="M60" s="107"/>
      <c r="N60" s="107"/>
      <c r="O60" s="107"/>
      <c r="P60" s="107"/>
      <c r="Q60" s="107"/>
    </row>
    <row r="61" spans="1:17" s="108" customFormat="1" ht="27" x14ac:dyDescent="0.25">
      <c r="A61" s="106">
        <v>54</v>
      </c>
      <c r="B61" s="109" t="str">
        <f>'[1]по 3 ТКП'!B61</f>
        <v xml:space="preserve">Архивный бокс 75 мм из микрогофрокартона, размер 255*340*75мм, вырубная застежка,цвет серый </v>
      </c>
      <c r="C61" s="110" t="s">
        <v>38</v>
      </c>
      <c r="D61" s="107"/>
      <c r="E61" s="107"/>
      <c r="F61" s="107"/>
      <c r="G61" s="105" t="s">
        <v>44</v>
      </c>
      <c r="H61" s="111" t="str">
        <f>'[1]по 3 ТКП'!D61</f>
        <v>шт.</v>
      </c>
      <c r="I61" s="111">
        <f>'[1]по 3 ТКП'!E61</f>
        <v>85</v>
      </c>
      <c r="J61" s="112">
        <f>'[1]по 3 ТКП'!O61</f>
        <v>82</v>
      </c>
      <c r="K61" s="113">
        <f t="shared" si="0"/>
        <v>6970</v>
      </c>
      <c r="L61" s="107"/>
      <c r="M61" s="107"/>
      <c r="N61" s="107"/>
      <c r="O61" s="107"/>
      <c r="P61" s="107"/>
      <c r="Q61" s="107"/>
    </row>
    <row r="62" spans="1:17" s="108" customFormat="1" ht="27" x14ac:dyDescent="0.25">
      <c r="A62" s="106">
        <v>55</v>
      </c>
      <c r="B62" s="109" t="str">
        <f>'[1]по 3 ТКП'!B62</f>
        <v>Календарь 3-х гребенчатый 2026г</v>
      </c>
      <c r="C62" s="110" t="s">
        <v>38</v>
      </c>
      <c r="D62" s="107"/>
      <c r="E62" s="107"/>
      <c r="F62" s="107"/>
      <c r="G62" s="105" t="s">
        <v>44</v>
      </c>
      <c r="H62" s="111" t="str">
        <f>'[1]по 3 ТКП'!D62</f>
        <v>шт.</v>
      </c>
      <c r="I62" s="111">
        <f>'[1]по 3 ТКП'!E62</f>
        <v>78</v>
      </c>
      <c r="J62" s="112">
        <f>'[1]по 3 ТКП'!O62</f>
        <v>203</v>
      </c>
      <c r="K62" s="113">
        <f t="shared" si="0"/>
        <v>15834</v>
      </c>
      <c r="L62" s="107"/>
      <c r="M62" s="107"/>
      <c r="N62" s="107"/>
      <c r="O62" s="107"/>
      <c r="P62" s="107"/>
      <c r="Q62" s="107"/>
    </row>
    <row r="63" spans="1:17" s="108" customFormat="1" ht="27" x14ac:dyDescent="0.25">
      <c r="A63" s="106">
        <v>56</v>
      </c>
      <c r="B63" s="109" t="str">
        <f>'[1]по 3 ТКП'!B63</f>
        <v>Ежедневник А5 бумвинил  датированный 2026г</v>
      </c>
      <c r="C63" s="110" t="s">
        <v>38</v>
      </c>
      <c r="D63" s="107"/>
      <c r="E63" s="107"/>
      <c r="F63" s="107"/>
      <c r="G63" s="105" t="s">
        <v>44</v>
      </c>
      <c r="H63" s="111" t="str">
        <f>'[1]по 3 ТКП'!D63</f>
        <v>шт.</v>
      </c>
      <c r="I63" s="111">
        <f>'[1]по 3 ТКП'!E63</f>
        <v>59</v>
      </c>
      <c r="J63" s="112">
        <f>'[1]по 3 ТКП'!O63</f>
        <v>210</v>
      </c>
      <c r="K63" s="113">
        <f t="shared" si="0"/>
        <v>12390</v>
      </c>
      <c r="L63" s="107"/>
      <c r="M63" s="107"/>
      <c r="N63" s="107"/>
      <c r="O63" s="107"/>
      <c r="P63" s="107"/>
      <c r="Q63" s="107"/>
    </row>
    <row r="64" spans="1:17" s="108" customFormat="1" ht="27" x14ac:dyDescent="0.25">
      <c r="A64" s="106">
        <v>57</v>
      </c>
      <c r="B64" s="109" t="str">
        <f>'[1]по 3 ТКП'!B64</f>
        <v xml:space="preserve">Календарь настольный 2026г перекидной </v>
      </c>
      <c r="C64" s="110" t="s">
        <v>38</v>
      </c>
      <c r="D64" s="107"/>
      <c r="E64" s="107"/>
      <c r="F64" s="107"/>
      <c r="G64" s="105" t="s">
        <v>44</v>
      </c>
      <c r="H64" s="111" t="str">
        <f>'[1]по 3 ТКП'!D64</f>
        <v>шт.</v>
      </c>
      <c r="I64" s="111">
        <f>'[1]по 3 ТКП'!E64</f>
        <v>10</v>
      </c>
      <c r="J64" s="112">
        <f>'[1]по 3 ТКП'!O64</f>
        <v>130</v>
      </c>
      <c r="K64" s="113">
        <f t="shared" si="0"/>
        <v>1300</v>
      </c>
      <c r="L64" s="107"/>
      <c r="M64" s="107"/>
      <c r="N64" s="107"/>
      <c r="O64" s="107"/>
      <c r="P64" s="107"/>
      <c r="Q64" s="107"/>
    </row>
    <row r="65" spans="1:18" s="108" customFormat="1" ht="27" x14ac:dyDescent="0.25">
      <c r="A65" s="106">
        <v>58</v>
      </c>
      <c r="B65" s="109" t="str">
        <f>'[1]по 3 ТКП'!B65</f>
        <v>Пленка для ламинатора 80*100 125 мкр уп/1/100</v>
      </c>
      <c r="C65" s="110" t="s">
        <v>38</v>
      </c>
      <c r="D65" s="107"/>
      <c r="E65" s="107"/>
      <c r="F65" s="107"/>
      <c r="G65" s="105" t="s">
        <v>44</v>
      </c>
      <c r="H65" s="111" t="str">
        <f>'[1]по 3 ТКП'!D65</f>
        <v>упак</v>
      </c>
      <c r="I65" s="111">
        <f>'[1]по 3 ТКП'!E65</f>
        <v>30</v>
      </c>
      <c r="J65" s="112">
        <f>'[1]по 3 ТКП'!O65</f>
        <v>370</v>
      </c>
      <c r="K65" s="113">
        <f t="shared" si="0"/>
        <v>11100</v>
      </c>
      <c r="L65" s="107"/>
      <c r="M65" s="107"/>
      <c r="N65" s="107"/>
      <c r="O65" s="107"/>
      <c r="P65" s="107"/>
      <c r="Q65" s="107"/>
    </row>
    <row r="66" spans="1:18" s="108" customFormat="1" ht="27" x14ac:dyDescent="0.25">
      <c r="A66" s="106">
        <v>59</v>
      </c>
      <c r="B66" s="109" t="str">
        <f>'[1]по 3 ТКП'!B66</f>
        <v>Обложка для переплета прзрачная пластиковая А4 уп/100 шт</v>
      </c>
      <c r="C66" s="110" t="s">
        <v>38</v>
      </c>
      <c r="D66" s="107"/>
      <c r="E66" s="107"/>
      <c r="F66" s="107"/>
      <c r="G66" s="105" t="s">
        <v>44</v>
      </c>
      <c r="H66" s="111" t="str">
        <f>'[1]по 3 ТКП'!D66</f>
        <v>упак</v>
      </c>
      <c r="I66" s="111">
        <f>'[1]по 3 ТКП'!E66</f>
        <v>13</v>
      </c>
      <c r="J66" s="112">
        <f>'[1]по 3 ТКП'!O66</f>
        <v>1200</v>
      </c>
      <c r="K66" s="113">
        <f t="shared" si="0"/>
        <v>15600</v>
      </c>
      <c r="L66" s="107"/>
      <c r="M66" s="107"/>
      <c r="N66" s="107"/>
      <c r="O66" s="107"/>
      <c r="P66" s="107"/>
      <c r="Q66" s="107"/>
    </row>
    <row r="67" spans="1:18" s="108" customFormat="1" ht="27" x14ac:dyDescent="0.25">
      <c r="A67" s="106">
        <v>60</v>
      </c>
      <c r="B67" s="109" t="str">
        <f>'[1]по 3 ТКП'!B67</f>
        <v>Обложка для переплета картонная А4 уп/100 шт</v>
      </c>
      <c r="C67" s="110" t="s">
        <v>38</v>
      </c>
      <c r="D67" s="107"/>
      <c r="E67" s="107"/>
      <c r="F67" s="107"/>
      <c r="G67" s="105" t="s">
        <v>44</v>
      </c>
      <c r="H67" s="111" t="str">
        <f>'[1]по 3 ТКП'!D67</f>
        <v>упак</v>
      </c>
      <c r="I67" s="111">
        <f>'[1]по 3 ТКП'!E67</f>
        <v>13</v>
      </c>
      <c r="J67" s="112">
        <f>'[1]по 3 ТКП'!O67</f>
        <v>730</v>
      </c>
      <c r="K67" s="113">
        <f t="shared" si="0"/>
        <v>9490</v>
      </c>
      <c r="L67" s="107"/>
      <c r="M67" s="107"/>
      <c r="N67" s="107"/>
      <c r="O67" s="107"/>
      <c r="P67" s="107"/>
      <c r="Q67" s="107"/>
    </row>
    <row r="68" spans="1:18" s="108" customFormat="1" ht="27" x14ac:dyDescent="0.25">
      <c r="A68" s="106">
        <v>61</v>
      </c>
      <c r="B68" s="109" t="str">
        <f>'[1]по 3 ТКП'!B68</f>
        <v>Пружина для переплета 16 мм уп/100шт</v>
      </c>
      <c r="C68" s="110" t="s">
        <v>38</v>
      </c>
      <c r="D68" s="107"/>
      <c r="E68" s="107"/>
      <c r="F68" s="107"/>
      <c r="G68" s="105" t="s">
        <v>44</v>
      </c>
      <c r="H68" s="111" t="str">
        <f>'[1]по 3 ТКП'!D68</f>
        <v>упак</v>
      </c>
      <c r="I68" s="111">
        <f>'[1]по 3 ТКП'!E68</f>
        <v>10</v>
      </c>
      <c r="J68" s="112">
        <f>'[1]по 3 ТКП'!O68</f>
        <v>1200</v>
      </c>
      <c r="K68" s="113">
        <f t="shared" si="0"/>
        <v>12000</v>
      </c>
      <c r="L68" s="107"/>
      <c r="M68" s="107"/>
      <c r="N68" s="107"/>
      <c r="O68" s="107"/>
      <c r="P68" s="107"/>
      <c r="Q68" s="107"/>
    </row>
    <row r="69" spans="1:18" s="108" customFormat="1" ht="27" x14ac:dyDescent="0.25">
      <c r="A69" s="106">
        <v>62</v>
      </c>
      <c r="B69" s="109" t="str">
        <f>'[1]по 3 ТКП'!B69</f>
        <v>Пружина для переплета 19 мм уп/100шт</v>
      </c>
      <c r="C69" s="110" t="s">
        <v>38</v>
      </c>
      <c r="D69" s="107"/>
      <c r="E69" s="107"/>
      <c r="F69" s="107"/>
      <c r="G69" s="105" t="s">
        <v>44</v>
      </c>
      <c r="H69" s="111" t="str">
        <f>'[1]по 3 ТКП'!D69</f>
        <v>упак</v>
      </c>
      <c r="I69" s="111">
        <f>'[1]по 3 ТКП'!E69</f>
        <v>9</v>
      </c>
      <c r="J69" s="112">
        <f>'[1]по 3 ТКП'!O69</f>
        <v>1500</v>
      </c>
      <c r="K69" s="113">
        <f t="shared" si="0"/>
        <v>13500</v>
      </c>
      <c r="L69" s="107"/>
      <c r="M69" s="107"/>
      <c r="N69" s="107"/>
      <c r="O69" s="107"/>
      <c r="P69" s="107"/>
      <c r="Q69" s="107"/>
    </row>
    <row r="70" spans="1:18" s="108" customFormat="1" ht="27" x14ac:dyDescent="0.25">
      <c r="A70" s="106">
        <v>63</v>
      </c>
      <c r="B70" s="109" t="str">
        <f>'[1]по 3 ТКП'!B71</f>
        <v>Бумага офисная плотность 80 г/м А3</v>
      </c>
      <c r="C70" s="110" t="s">
        <v>38</v>
      </c>
      <c r="D70" s="107"/>
      <c r="E70" s="107"/>
      <c r="F70" s="107"/>
      <c r="G70" s="105" t="s">
        <v>44</v>
      </c>
      <c r="H70" s="111" t="str">
        <f>'[1]по 3 ТКП'!D71</f>
        <v>упак</v>
      </c>
      <c r="I70" s="111">
        <f>'[1]по 3 ТКП'!E71</f>
        <v>15</v>
      </c>
      <c r="J70" s="112">
        <f>'[1]по 3 ТКП'!O71</f>
        <v>850</v>
      </c>
      <c r="K70" s="113">
        <f t="shared" si="0"/>
        <v>12750</v>
      </c>
      <c r="L70" s="107"/>
      <c r="M70" s="107"/>
      <c r="N70" s="107"/>
      <c r="O70" s="107"/>
      <c r="P70" s="107"/>
      <c r="Q70" s="107"/>
    </row>
    <row r="71" spans="1:18" s="108" customFormat="1" ht="27" x14ac:dyDescent="0.25">
      <c r="A71" s="106">
        <v>64</v>
      </c>
      <c r="B71" s="109" t="str">
        <f>'[1]по 3 ТКП'!B72</f>
        <v>Пленка для ламинатора А3, плотность 125 мкр</v>
      </c>
      <c r="C71" s="110" t="s">
        <v>38</v>
      </c>
      <c r="D71" s="107"/>
      <c r="E71" s="107"/>
      <c r="F71" s="107"/>
      <c r="G71" s="105" t="s">
        <v>44</v>
      </c>
      <c r="H71" s="111" t="str">
        <f>'[1]по 3 ТКП'!D72</f>
        <v>упак</v>
      </c>
      <c r="I71" s="111">
        <f>'[1]по 3 ТКП'!E72</f>
        <v>2</v>
      </c>
      <c r="J71" s="112">
        <f>'[1]по 3 ТКП'!O72</f>
        <v>2700</v>
      </c>
      <c r="K71" s="113">
        <f t="shared" si="0"/>
        <v>5400</v>
      </c>
      <c r="L71" s="107"/>
      <c r="M71" s="107"/>
      <c r="N71" s="107"/>
      <c r="O71" s="107"/>
      <c r="P71" s="107"/>
      <c r="Q71" s="107"/>
    </row>
    <row r="72" spans="1:18" s="108" customFormat="1" ht="27" x14ac:dyDescent="0.25">
      <c r="A72" s="106">
        <v>65</v>
      </c>
      <c r="B72" s="109" t="str">
        <f>'[1]по 3 ТКП'!B73</f>
        <v>Линейка 20 см.</v>
      </c>
      <c r="C72" s="110" t="s">
        <v>38</v>
      </c>
      <c r="D72" s="107"/>
      <c r="E72" s="107"/>
      <c r="F72" s="107"/>
      <c r="G72" s="105" t="s">
        <v>44</v>
      </c>
      <c r="H72" s="111" t="str">
        <f>'[1]по 3 ТКП'!D73</f>
        <v>упак</v>
      </c>
      <c r="I72" s="111">
        <f>'[1]по 3 ТКП'!E73</f>
        <v>44</v>
      </c>
      <c r="J72" s="112">
        <f>'[1]по 3 ТКП'!O73</f>
        <v>38</v>
      </c>
      <c r="K72" s="113">
        <f t="shared" ref="K72:K74" si="1">J72*I72</f>
        <v>1672</v>
      </c>
      <c r="L72" s="107"/>
      <c r="M72" s="107"/>
      <c r="N72" s="107"/>
      <c r="O72" s="107"/>
      <c r="P72" s="107"/>
      <c r="Q72" s="107"/>
    </row>
    <row r="73" spans="1:18" s="108" customFormat="1" ht="27" x14ac:dyDescent="0.25">
      <c r="A73" s="106">
        <v>66</v>
      </c>
      <c r="B73" s="109" t="str">
        <f>'[1]по 3 ТКП'!B74</f>
        <v>Конверт А-4 без текста</v>
      </c>
      <c r="C73" s="110" t="s">
        <v>38</v>
      </c>
      <c r="D73" s="107"/>
      <c r="E73" s="107"/>
      <c r="F73" s="107"/>
      <c r="G73" s="105" t="s">
        <v>44</v>
      </c>
      <c r="H73" s="111" t="str">
        <f>'[1]по 3 ТКП'!D74</f>
        <v>упак</v>
      </c>
      <c r="I73" s="111">
        <f>'[1]по 3 ТКП'!E74</f>
        <v>800</v>
      </c>
      <c r="J73" s="112">
        <f>'[1]по 3 ТКП'!O74</f>
        <v>11</v>
      </c>
      <c r="K73" s="113">
        <f t="shared" si="1"/>
        <v>8800</v>
      </c>
      <c r="L73" s="107"/>
      <c r="M73" s="107"/>
      <c r="N73" s="107"/>
      <c r="O73" s="107"/>
      <c r="P73" s="107"/>
      <c r="Q73" s="107"/>
    </row>
    <row r="74" spans="1:18" s="108" customFormat="1" ht="27" x14ac:dyDescent="0.25">
      <c r="A74" s="106">
        <v>67</v>
      </c>
      <c r="B74" s="109" t="str">
        <f>'[1]по 3 ТКП'!B75</f>
        <v>Пленка для ламинатора 111*154 мм, плотность 125 мкр</v>
      </c>
      <c r="C74" s="110" t="s">
        <v>38</v>
      </c>
      <c r="D74" s="107"/>
      <c r="E74" s="107"/>
      <c r="F74" s="107"/>
      <c r="G74" s="105" t="s">
        <v>44</v>
      </c>
      <c r="H74" s="111" t="str">
        <f>'[1]по 3 ТКП'!D75</f>
        <v>упак</v>
      </c>
      <c r="I74" s="111">
        <f>'[1]по 3 ТКП'!E75</f>
        <v>30</v>
      </c>
      <c r="J74" s="112">
        <f>'[1]по 3 ТКП'!O75</f>
        <v>725</v>
      </c>
      <c r="K74" s="113">
        <f t="shared" si="1"/>
        <v>21750</v>
      </c>
      <c r="L74" s="107"/>
      <c r="M74" s="107"/>
      <c r="N74" s="107"/>
      <c r="O74" s="107"/>
      <c r="P74" s="107"/>
      <c r="Q74" s="107"/>
    </row>
    <row r="75" spans="1:18" s="14" customFormat="1" ht="15.75" x14ac:dyDescent="0.2">
      <c r="A75" s="103"/>
      <c r="B75" s="97"/>
      <c r="C75" s="98"/>
      <c r="D75" s="98"/>
      <c r="E75" s="98"/>
      <c r="F75" s="98"/>
      <c r="G75" s="99"/>
      <c r="H75" s="100"/>
      <c r="I75" s="101" t="s">
        <v>39</v>
      </c>
      <c r="J75" s="101" t="s">
        <v>39</v>
      </c>
      <c r="K75" s="102">
        <f>SUM(K8:K74)</f>
        <v>2015260</v>
      </c>
      <c r="L75" s="20"/>
      <c r="M75" s="80"/>
      <c r="N75" s="80"/>
      <c r="O75" s="21"/>
      <c r="P75" s="21"/>
      <c r="Q75" s="21"/>
      <c r="R75" s="2"/>
    </row>
    <row r="76" spans="1:18" s="9" customFormat="1" x14ac:dyDescent="0.2">
      <c r="A76" s="22"/>
      <c r="B76" s="23"/>
      <c r="C76" s="23"/>
      <c r="D76" s="23"/>
      <c r="E76" s="24"/>
      <c r="F76" s="24"/>
      <c r="G76" s="25"/>
      <c r="H76" s="24"/>
      <c r="I76" s="24"/>
      <c r="J76" s="90"/>
      <c r="K76" s="26"/>
      <c r="L76" s="26"/>
      <c r="M76" s="27"/>
      <c r="N76" s="28"/>
      <c r="O76" s="29"/>
      <c r="P76" s="29"/>
      <c r="Q76" s="30"/>
    </row>
    <row r="77" spans="1:18" s="77" customFormat="1" ht="15.75" x14ac:dyDescent="0.25">
      <c r="B77" s="78" t="s">
        <v>17</v>
      </c>
      <c r="C77" s="71"/>
      <c r="D77" s="72"/>
      <c r="E77" s="71"/>
      <c r="F77" s="71"/>
      <c r="G77" s="71"/>
      <c r="H77" s="73"/>
      <c r="I77" s="73"/>
      <c r="J77" s="91"/>
      <c r="K77" s="74"/>
      <c r="L77" s="75"/>
      <c r="M77" s="72"/>
      <c r="N77" s="72"/>
      <c r="O77" s="75"/>
      <c r="P77" s="75"/>
      <c r="Q77" s="75"/>
      <c r="R77" s="76"/>
    </row>
    <row r="78" spans="1:18" s="77" customFormat="1" ht="15.75" x14ac:dyDescent="0.25">
      <c r="A78" s="78"/>
      <c r="B78" s="71"/>
      <c r="C78" s="71"/>
      <c r="D78" s="72"/>
      <c r="E78" s="71"/>
      <c r="F78" s="71"/>
      <c r="G78" s="71"/>
      <c r="H78" s="73"/>
      <c r="I78" s="73"/>
      <c r="J78" s="91"/>
      <c r="K78" s="74"/>
      <c r="L78" s="75"/>
      <c r="M78" s="72"/>
      <c r="N78" s="72"/>
      <c r="O78" s="75"/>
      <c r="P78" s="75"/>
      <c r="Q78" s="75"/>
      <c r="R78" s="76"/>
    </row>
    <row r="79" spans="1:18" s="77" customFormat="1" ht="15.75" x14ac:dyDescent="0.25">
      <c r="B79" s="78" t="s">
        <v>16</v>
      </c>
      <c r="C79" s="71"/>
      <c r="D79" s="72"/>
      <c r="E79" s="71"/>
      <c r="F79" s="71"/>
      <c r="G79" s="71"/>
      <c r="H79" s="73"/>
      <c r="I79" s="73"/>
      <c r="J79" s="91"/>
      <c r="K79" s="74"/>
      <c r="L79" s="75"/>
      <c r="M79" s="72"/>
      <c r="N79" s="72"/>
      <c r="O79" s="75"/>
      <c r="P79" s="75"/>
      <c r="Q79" s="75"/>
      <c r="R79" s="76"/>
    </row>
    <row r="80" spans="1:18" s="77" customFormat="1" ht="15.75" x14ac:dyDescent="0.25">
      <c r="A80" s="78"/>
      <c r="B80" s="71"/>
      <c r="C80" s="71"/>
      <c r="D80" s="72"/>
      <c r="E80" s="71"/>
      <c r="F80" s="71"/>
      <c r="G80" s="71"/>
      <c r="H80" s="73"/>
      <c r="I80" s="73"/>
      <c r="J80" s="91"/>
      <c r="K80" s="74"/>
      <c r="L80" s="75"/>
      <c r="M80" s="72"/>
      <c r="N80" s="72"/>
      <c r="O80" s="75"/>
      <c r="P80" s="75"/>
      <c r="Q80" s="75"/>
      <c r="R80" s="76"/>
    </row>
    <row r="81" spans="1:18" s="77" customFormat="1" ht="15.75" x14ac:dyDescent="0.25">
      <c r="B81" s="78" t="s">
        <v>41</v>
      </c>
      <c r="C81" s="71"/>
      <c r="D81" s="72"/>
      <c r="E81" s="71"/>
      <c r="F81" s="71"/>
      <c r="G81" s="71"/>
      <c r="H81" s="73"/>
      <c r="I81" s="73"/>
      <c r="J81" s="91"/>
      <c r="K81" s="74"/>
      <c r="L81" s="75"/>
      <c r="M81" s="72"/>
      <c r="N81" s="72"/>
      <c r="O81" s="75"/>
      <c r="P81" s="75"/>
      <c r="Q81" s="75"/>
      <c r="R81" s="76"/>
    </row>
    <row r="82" spans="1:18" s="77" customFormat="1" ht="15.75" x14ac:dyDescent="0.25">
      <c r="A82" s="78"/>
      <c r="C82" s="71"/>
      <c r="D82" s="72"/>
      <c r="E82" s="71"/>
      <c r="F82" s="71"/>
      <c r="G82" s="71"/>
      <c r="H82" s="73"/>
      <c r="I82" s="73"/>
      <c r="J82" s="91"/>
      <c r="K82" s="74"/>
      <c r="L82" s="75"/>
      <c r="M82" s="72"/>
      <c r="N82" s="72"/>
      <c r="O82" s="75"/>
      <c r="P82" s="75"/>
      <c r="Q82" s="75"/>
      <c r="R82" s="76"/>
    </row>
    <row r="83" spans="1:18" s="77" customFormat="1" ht="15.75" x14ac:dyDescent="0.25">
      <c r="B83" s="78" t="s">
        <v>42</v>
      </c>
      <c r="C83" s="71"/>
      <c r="D83" s="72"/>
      <c r="E83" s="71"/>
      <c r="F83" s="71"/>
      <c r="G83" s="71"/>
      <c r="H83" s="73"/>
      <c r="I83" s="73"/>
      <c r="J83" s="91"/>
      <c r="K83" s="74"/>
      <c r="L83" s="75"/>
      <c r="M83" s="72"/>
      <c r="N83" s="72"/>
      <c r="O83" s="75"/>
      <c r="P83" s="75"/>
      <c r="Q83" s="75"/>
      <c r="R83" s="76"/>
    </row>
    <row r="84" spans="1:18" s="77" customFormat="1" ht="15.75" x14ac:dyDescent="0.25">
      <c r="A84" s="78"/>
      <c r="B84" s="71"/>
      <c r="C84" s="71"/>
      <c r="D84" s="72"/>
      <c r="E84" s="71"/>
      <c r="F84" s="71"/>
      <c r="G84" s="71"/>
      <c r="H84" s="73"/>
      <c r="I84" s="73"/>
      <c r="J84" s="91"/>
      <c r="K84" s="74"/>
      <c r="L84" s="75"/>
      <c r="M84" s="72"/>
      <c r="N84" s="72"/>
      <c r="O84" s="75"/>
      <c r="P84" s="75"/>
      <c r="Q84" s="75"/>
      <c r="R84" s="76"/>
    </row>
    <row r="85" spans="1:18" s="77" customFormat="1" ht="15.75" x14ac:dyDescent="0.25">
      <c r="B85" s="78" t="s">
        <v>13</v>
      </c>
      <c r="C85" s="71"/>
      <c r="D85" s="72"/>
      <c r="E85" s="71"/>
      <c r="F85" s="71"/>
      <c r="G85" s="71"/>
      <c r="H85" s="73"/>
      <c r="I85" s="73"/>
      <c r="J85" s="91"/>
      <c r="K85" s="74"/>
      <c r="L85" s="75"/>
      <c r="M85" s="72"/>
      <c r="N85" s="72"/>
      <c r="O85" s="75"/>
      <c r="P85" s="75"/>
      <c r="Q85" s="75"/>
      <c r="R85" s="76"/>
    </row>
    <row r="86" spans="1:18" s="77" customFormat="1" ht="15.75" x14ac:dyDescent="0.25">
      <c r="A86" s="78"/>
      <c r="B86" s="71"/>
      <c r="C86" s="71"/>
      <c r="D86" s="72"/>
      <c r="E86" s="71"/>
      <c r="F86" s="71"/>
      <c r="G86" s="71"/>
      <c r="H86" s="73"/>
      <c r="I86" s="73"/>
      <c r="J86" s="91"/>
      <c r="K86" s="74"/>
      <c r="L86" s="75"/>
      <c r="M86" s="72"/>
      <c r="N86" s="72"/>
      <c r="O86" s="75"/>
      <c r="P86" s="75"/>
      <c r="Q86" s="75"/>
      <c r="R86" s="76"/>
    </row>
    <row r="87" spans="1:18" s="77" customFormat="1" ht="15.75" x14ac:dyDescent="0.25">
      <c r="B87" s="78" t="s">
        <v>46</v>
      </c>
      <c r="C87" s="71"/>
      <c r="D87" s="72"/>
      <c r="E87" s="71"/>
      <c r="F87" s="71"/>
      <c r="G87" s="71"/>
      <c r="H87" s="73"/>
      <c r="I87" s="73"/>
      <c r="J87" s="91"/>
      <c r="K87" s="74"/>
      <c r="L87" s="75"/>
      <c r="M87" s="72"/>
      <c r="N87" s="72"/>
      <c r="O87" s="75"/>
      <c r="P87" s="75"/>
      <c r="Q87" s="75"/>
      <c r="R87" s="76"/>
    </row>
    <row r="88" spans="1:18" s="4" customFormat="1" x14ac:dyDescent="0.2">
      <c r="A88" s="79"/>
      <c r="B88" s="31"/>
      <c r="C88" s="31"/>
      <c r="D88" s="32"/>
      <c r="E88" s="31"/>
      <c r="F88" s="31"/>
      <c r="G88" s="31"/>
      <c r="H88" s="33"/>
      <c r="I88" s="33"/>
      <c r="J88" s="91"/>
      <c r="K88" s="34"/>
      <c r="L88" s="35"/>
      <c r="M88" s="32"/>
      <c r="N88" s="32"/>
      <c r="O88" s="35"/>
      <c r="P88" s="35"/>
      <c r="Q88" s="35"/>
      <c r="R88" s="3"/>
    </row>
    <row r="89" spans="1:18" s="62" customFormat="1" ht="15.75" x14ac:dyDescent="0.25">
      <c r="A89" s="55" t="s">
        <v>18</v>
      </c>
      <c r="B89" s="56"/>
      <c r="C89" s="57"/>
      <c r="D89" s="57"/>
      <c r="E89" s="56"/>
      <c r="F89" s="57"/>
      <c r="G89" s="58"/>
      <c r="H89" s="59"/>
      <c r="I89" s="59"/>
      <c r="J89" s="92"/>
      <c r="K89" s="60"/>
      <c r="L89" s="61"/>
      <c r="M89" s="59"/>
      <c r="N89" s="59"/>
      <c r="O89" s="61"/>
      <c r="P89" s="61"/>
      <c r="Q89" s="61"/>
    </row>
    <row r="90" spans="1:18" s="70" customFormat="1" ht="15.75" x14ac:dyDescent="0.25">
      <c r="A90" s="63" t="s">
        <v>19</v>
      </c>
      <c r="B90" s="64"/>
      <c r="C90" s="117" t="s">
        <v>20</v>
      </c>
      <c r="D90" s="117"/>
      <c r="E90" s="64"/>
      <c r="F90" s="117" t="s">
        <v>21</v>
      </c>
      <c r="G90" s="117"/>
      <c r="H90" s="65"/>
      <c r="I90" s="65"/>
      <c r="J90" s="93"/>
      <c r="K90" s="66"/>
      <c r="L90" s="67"/>
      <c r="M90" s="68"/>
      <c r="N90" s="68"/>
      <c r="O90" s="67"/>
      <c r="P90" s="67"/>
      <c r="Q90" s="67"/>
      <c r="R90" s="69"/>
    </row>
    <row r="91" spans="1:18" ht="18.75" x14ac:dyDescent="0.2">
      <c r="A91" s="39"/>
      <c r="B91" s="36"/>
      <c r="C91" s="36"/>
      <c r="D91" s="36"/>
      <c r="E91" s="36"/>
      <c r="F91" s="36"/>
      <c r="G91" s="45"/>
      <c r="H91" s="17"/>
      <c r="I91" s="17"/>
      <c r="J91" s="92"/>
      <c r="K91" s="37"/>
      <c r="L91" s="38"/>
      <c r="M91" s="17"/>
      <c r="N91" s="17"/>
      <c r="O91" s="38"/>
      <c r="P91" s="38"/>
      <c r="Q91" s="38"/>
    </row>
    <row r="92" spans="1:18" s="4" customFormat="1" x14ac:dyDescent="0.2">
      <c r="A92" s="46"/>
      <c r="B92" s="31"/>
      <c r="C92" s="31"/>
      <c r="D92" s="31"/>
      <c r="E92" s="31"/>
      <c r="F92" s="31"/>
      <c r="G92" s="31"/>
      <c r="H92" s="33"/>
      <c r="I92" s="33"/>
      <c r="J92" s="94"/>
      <c r="K92" s="47"/>
      <c r="L92" s="35"/>
      <c r="M92" s="32"/>
      <c r="N92" s="32"/>
      <c r="O92" s="35"/>
      <c r="P92" s="35"/>
      <c r="Q92" s="35"/>
      <c r="R92" s="3"/>
    </row>
    <row r="93" spans="1:18" ht="18.75" x14ac:dyDescent="0.2">
      <c r="B93" s="54" t="s">
        <v>43</v>
      </c>
      <c r="C93" s="36"/>
      <c r="D93" s="36"/>
      <c r="E93" s="36"/>
      <c r="F93" s="36"/>
      <c r="G93" s="45"/>
      <c r="H93" s="17"/>
      <c r="I93" s="17"/>
      <c r="J93" s="92"/>
      <c r="K93" s="37"/>
      <c r="L93" s="38"/>
      <c r="M93" s="17"/>
      <c r="N93" s="17"/>
      <c r="O93" s="38"/>
      <c r="P93" s="38"/>
      <c r="Q93" s="38"/>
    </row>
    <row r="94" spans="1:18" ht="18.75" x14ac:dyDescent="0.2">
      <c r="A94" s="39"/>
      <c r="B94" s="36"/>
      <c r="C94" s="36"/>
      <c r="D94" s="36"/>
      <c r="E94" s="36"/>
      <c r="F94" s="36"/>
      <c r="G94" s="45"/>
      <c r="H94" s="17"/>
      <c r="I94" s="17"/>
      <c r="J94" s="92"/>
      <c r="K94" s="37"/>
      <c r="L94" s="38"/>
      <c r="M94" s="17"/>
      <c r="N94" s="17"/>
      <c r="O94" s="38"/>
      <c r="P94" s="38"/>
      <c r="Q94" s="38"/>
    </row>
    <row r="95" spans="1:18" s="6" customFormat="1" ht="18.75" outlineLevel="1" x14ac:dyDescent="0.2">
      <c r="A95" s="48" t="s">
        <v>8</v>
      </c>
      <c r="B95" s="40"/>
      <c r="C95" s="40"/>
      <c r="D95" s="40"/>
      <c r="E95" s="40"/>
      <c r="F95" s="40"/>
      <c r="G95" s="49"/>
      <c r="H95" s="41"/>
      <c r="I95" s="41"/>
      <c r="J95" s="95"/>
      <c r="K95" s="50"/>
      <c r="L95" s="51"/>
      <c r="M95" s="44"/>
      <c r="N95" s="44"/>
      <c r="O95" s="51"/>
      <c r="P95" s="43"/>
      <c r="Q95" s="43"/>
      <c r="R95" s="5"/>
    </row>
    <row r="96" spans="1:18" s="6" customFormat="1" outlineLevel="1" x14ac:dyDescent="0.2">
      <c r="A96" s="16"/>
      <c r="B96" s="40"/>
      <c r="C96" s="40"/>
      <c r="D96" s="40"/>
      <c r="E96" s="40"/>
      <c r="F96" s="40"/>
      <c r="G96" s="49"/>
      <c r="H96" s="41"/>
      <c r="I96" s="41"/>
      <c r="J96" s="95"/>
      <c r="K96" s="50"/>
      <c r="L96" s="51"/>
      <c r="M96" s="44"/>
      <c r="N96" s="44"/>
      <c r="O96" s="51"/>
      <c r="P96" s="43"/>
      <c r="Q96" s="43"/>
      <c r="R96" s="5"/>
    </row>
    <row r="97" spans="1:18" ht="18.75" outlineLevel="1" x14ac:dyDescent="0.3">
      <c r="A97" s="118" t="s">
        <v>12</v>
      </c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</row>
    <row r="98" spans="1:18" ht="18.75" outlineLevel="1" x14ac:dyDescent="0.2">
      <c r="A98" s="119" t="s">
        <v>22</v>
      </c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</row>
    <row r="99" spans="1:18" ht="18.75" outlineLevel="1" x14ac:dyDescent="0.2">
      <c r="A99" s="119" t="s">
        <v>23</v>
      </c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19"/>
      <c r="P99" s="119"/>
      <c r="Q99" s="119"/>
    </row>
    <row r="100" spans="1:18" ht="18.75" outlineLevel="1" x14ac:dyDescent="0.2">
      <c r="A100" s="119" t="s">
        <v>24</v>
      </c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</row>
    <row r="101" spans="1:18" ht="18.75" outlineLevel="1" x14ac:dyDescent="0.2">
      <c r="A101" s="119" t="s">
        <v>25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</row>
    <row r="102" spans="1:18" ht="18.75" outlineLevel="1" x14ac:dyDescent="0.2">
      <c r="A102" s="119" t="s">
        <v>26</v>
      </c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19"/>
      <c r="P102" s="119"/>
      <c r="Q102" s="119"/>
    </row>
    <row r="103" spans="1:18" ht="18.75" outlineLevel="1" x14ac:dyDescent="0.2">
      <c r="A103" s="119" t="s">
        <v>9</v>
      </c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19"/>
      <c r="P103" s="119"/>
      <c r="Q103" s="119"/>
    </row>
    <row r="104" spans="1:18" ht="18.75" x14ac:dyDescent="0.2">
      <c r="A104" s="39"/>
      <c r="B104" s="36"/>
      <c r="C104" s="36"/>
      <c r="D104" s="36"/>
      <c r="E104" s="36"/>
      <c r="F104" s="36"/>
      <c r="G104" s="45"/>
      <c r="H104" s="17"/>
      <c r="I104" s="17"/>
      <c r="J104" s="92"/>
      <c r="K104" s="37"/>
      <c r="L104" s="38"/>
      <c r="M104" s="17"/>
      <c r="N104" s="17"/>
      <c r="O104" s="38"/>
      <c r="P104" s="38"/>
      <c r="Q104" s="38"/>
    </row>
    <row r="105" spans="1:18" s="6" customFormat="1" ht="18.75" x14ac:dyDescent="0.2">
      <c r="A105" s="39"/>
      <c r="B105" s="40"/>
      <c r="C105" s="40"/>
      <c r="D105" s="40"/>
      <c r="E105" s="40"/>
      <c r="F105" s="40"/>
      <c r="G105" s="49"/>
      <c r="H105" s="41"/>
      <c r="I105" s="41"/>
      <c r="J105" s="93"/>
      <c r="K105" s="42"/>
      <c r="L105" s="43"/>
      <c r="M105" s="44"/>
      <c r="N105" s="44"/>
      <c r="O105" s="43"/>
      <c r="P105" s="43"/>
      <c r="Q105" s="43"/>
      <c r="R105" s="5"/>
    </row>
    <row r="106" spans="1:18" ht="18.75" x14ac:dyDescent="0.2">
      <c r="A106" s="7"/>
    </row>
    <row r="107" spans="1:18" ht="18.75" x14ac:dyDescent="0.2">
      <c r="A107" s="7"/>
    </row>
    <row r="108" spans="1:18" ht="18.75" x14ac:dyDescent="0.2">
      <c r="A108" s="7"/>
    </row>
    <row r="109" spans="1:18" x14ac:dyDescent="0.2">
      <c r="B109" s="12"/>
      <c r="C109" s="13"/>
      <c r="D109" s="13"/>
    </row>
    <row r="110" spans="1:18" x14ac:dyDescent="0.2">
      <c r="B110" s="12"/>
      <c r="C110" s="13"/>
      <c r="D110" s="13"/>
    </row>
    <row r="111" spans="1:18" x14ac:dyDescent="0.2">
      <c r="B111" s="12"/>
      <c r="C111" s="13"/>
      <c r="D111" s="13"/>
    </row>
    <row r="112" spans="1:18" x14ac:dyDescent="0.2">
      <c r="B112" s="12"/>
      <c r="C112" s="13"/>
      <c r="D112" s="13"/>
    </row>
    <row r="113" spans="2:4" x14ac:dyDescent="0.2">
      <c r="B113" s="12"/>
      <c r="C113" s="13"/>
      <c r="D113" s="13"/>
    </row>
  </sheetData>
  <protectedRanges>
    <protectedRange sqref="J98:L98 B105 B90 J105:L105 O90 O105 O98 A98:B98 J90:L90" name="Диапазон4_3_1"/>
  </protectedRanges>
  <mergeCells count="13">
    <mergeCell ref="A97:Q97"/>
    <mergeCell ref="A102:Q102"/>
    <mergeCell ref="A103:Q103"/>
    <mergeCell ref="A98:Q98"/>
    <mergeCell ref="A99:Q99"/>
    <mergeCell ref="A100:Q100"/>
    <mergeCell ref="A101:Q101"/>
    <mergeCell ref="L5:Q5"/>
    <mergeCell ref="A5:C5"/>
    <mergeCell ref="G5:K5"/>
    <mergeCell ref="D5:F5"/>
    <mergeCell ref="C90:D90"/>
    <mergeCell ref="F90:G90"/>
  </mergeCells>
  <phoneticPr fontId="3" type="noConversion"/>
  <conditionalFormatting sqref="A76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5" fitToHeight="0" orientation="landscape" r:id="rId1"/>
  <rowBreaks count="2" manualBreakCount="2">
    <brk id="41" max="16" man="1"/>
    <brk id="7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2024-10-23T12:01:52Z</cp:lastPrinted>
  <dcterms:created xsi:type="dcterms:W3CDTF">2005-06-03T09:57:20Z</dcterms:created>
  <dcterms:modified xsi:type="dcterms:W3CDTF">2024-10-24T08:51:32Z</dcterms:modified>
</cp:coreProperties>
</file>