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07 Поставка спецодежды и средств индивидуальной защиты для обучающихся отделения СПО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2'!$A$38</definedName>
    <definedName name="_Row12">'Форма 2'!#REF!</definedName>
    <definedName name="_Row13">'Форма 2'!$A$40</definedName>
    <definedName name="_Row14">'Форма 2'!$A$42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2'!$A$43</definedName>
    <definedName name="_Row27">'Форма 2'!#REF!</definedName>
    <definedName name="_Row28">'Форма 2'!#REF!</definedName>
    <definedName name="_Row29">'Форма 2'!#REF!</definedName>
    <definedName name="_Row30">'Форма 2'!$A$29</definedName>
    <definedName name="_Row31">'Форма 2'!$A$30</definedName>
    <definedName name="_Row32">'Форма 2'!$A$31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2'!$B$33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2'!$A$44</definedName>
    <definedName name="_Row47">'Форма 2'!$A$45</definedName>
    <definedName name="_Row48">'Форма 2'!$A$46</definedName>
    <definedName name="_Row49">'Форма 2'!$A$47</definedName>
    <definedName name="_Row50">'Форма 2'!$A$48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2'!$B$19</definedName>
    <definedName name="ItogoNoNDS">'Форма 2'!$B$17</definedName>
    <definedName name="ItogoYesNDS">'Форма 2'!$B$21</definedName>
    <definedName name="LotABC">#REF!</definedName>
    <definedName name="LotName">#REF!</definedName>
    <definedName name="LotName6">#REF!</definedName>
    <definedName name="LotName7">'Форма 2'!$B$21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2'!$A$1:$Q$34</definedName>
  </definedNames>
  <calcPr calcId="152511"/>
</workbook>
</file>

<file path=xl/calcChain.xml><?xml version="1.0" encoding="utf-8"?>
<calcChain xmlns="http://schemas.openxmlformats.org/spreadsheetml/2006/main">
  <c r="K15" i="2" l="1"/>
  <c r="K14" i="2"/>
  <c r="K13" i="2"/>
  <c r="K12" i="2"/>
  <c r="K11" i="2"/>
  <c r="K10" i="2"/>
  <c r="K9" i="2"/>
  <c r="K8" i="2"/>
  <c r="J14" i="2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H14" i="2"/>
  <c r="H13" i="2"/>
  <c r="H12" i="2"/>
  <c r="H11" i="2"/>
  <c r="H10" i="2"/>
  <c r="H9" i="2"/>
  <c r="H8" i="2"/>
  <c r="B14" i="2"/>
  <c r="B13" i="2"/>
  <c r="B12" i="2"/>
  <c r="B11" i="2"/>
  <c r="B10" i="2"/>
  <c r="B9" i="2"/>
  <c r="B8" i="2"/>
  <c r="O8" i="2" l="1"/>
  <c r="N8" i="2"/>
  <c r="Q8" i="2" s="1"/>
  <c r="O15" i="2" l="1"/>
  <c r="Q15" i="2"/>
  <c r="P8" i="2"/>
  <c r="P15" i="2" l="1"/>
</calcChain>
</file>

<file path=xl/sharedStrings.xml><?xml version="1.0" encoding="utf-8"?>
<sst xmlns="http://schemas.openxmlformats.org/spreadsheetml/2006/main" count="60" uniqueCount="46">
  <si>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</si>
  <si>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</si>
  <si>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</si>
  <si>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</si>
  <si>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</si>
  <si>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</si>
  <si>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</si>
  <si>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</si>
  <si>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</si>
  <si>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</si>
  <si>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</si>
  <si>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</si>
  <si>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 xml:space="preserve">Начальная (максимальная) цена за ед. продукции, с учётом транспортных расходов, 
с НДС, руб. 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</si>
  <si>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</si>
  <si>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</si>
  <si>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</si>
  <si>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</si>
  <si>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Цена за ед. продукции с учетом транспортных расходов,
с НДС руб.
([13]*[14])</t>
  </si>
  <si>
    <t>Стоимость продукции с транспортными расходами, 
без НДС руб. 
[10]*[13]</t>
  </si>
  <si>
    <t>Стоимость продукции с транспортными расходами,
с НДС руб.
([10]+[15])</t>
  </si>
  <si>
    <t>Сумма НДС, 
руб.
([18]-[16]</t>
  </si>
  <si>
    <t xml:space="preserve">Максимальная стоимость продукции  с учётом транспортных расходов, 
с НДС, руб. 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</si>
  <si>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</si>
  <si>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</si>
  <si>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</si>
  <si>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</si>
  <si>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</si>
  <si>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</si>
  <si>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</si>
  <si>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</si>
  <si>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</si>
  <si>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</si>
  <si>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</si>
  <si>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</si>
  <si>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</si>
  <si>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Опросный лист</t>
  </si>
  <si>
    <t>X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</si>
  <si>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</si>
  <si>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</si>
  <si>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не вносит изменения в столбцы таблицы с [7] по [12])</t>
  </si>
  <si>
    <t>№ ТНПК/07/2024/107 "Поставка спецодежды и средств индивидуальной защиты для обучающихся отделения СПО"</t>
  </si>
  <si>
    <t>3. Цена договора по лоту № ТНПК/07/2024/107 "Поставка спецодежды и средств индивидуальной защиты для обучающихся отделения СПО"  - _______________ рублей</t>
  </si>
  <si>
    <t>Начальная (максимальная) цена договора (лота) № ТНПК/07/2024/107 "Поставка спецодежды и средств индивидуальной защиты для обучающихся отделения СПО" составляет: 387 941,95 рублей с учетом всех налогов и сборов</t>
  </si>
  <si>
    <t>4. Срок поставки: до 18 октября 2024 года.</t>
  </si>
  <si>
    <t>6. Реквизиты Получателя: Тюменская область, Тюменский район, п. Винзили, ул. 60 лет Октября, 1, строение 1.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</si>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</sst>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Franklin Gothic Book"/>
      <family val="2"/>
      <charset val="204"/>
    </font>
    <font>
      <sz val="10"/>
      <color indexed="8"/>
      <name val="Franklin Gothic Book"/>
      <family val="2"/>
      <charset val="204"/>
    </font>
    <font>
      <sz val="10"/>
      <color rgb="FF000000"/>
      <name val="Franklin Gothic Book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5" fillId="0" borderId="0"/>
    <xf numFmtId="0" fontId="35" fillId="0" borderId="0"/>
  </cellStyleXfs>
  <cellXfs count="110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4" fontId="4" fillId="15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0" xfId="25" applyNumberFormat="1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1" xfId="0" applyFont="1" applyFill="1" applyBorder="1" applyAlignment="1" applyProtection="1">
      <alignment horizontal="center" vertical="center" wrapText="1"/>
    </xf>
    <xf numFmtId="3" fontId="5" fillId="0" borderId="10" xfId="25" applyNumberFormat="1" applyFont="1" applyBorder="1" applyAlignment="1" applyProtection="1">
      <alignment horizontal="center" vertical="center" wrapText="1"/>
    </xf>
    <xf numFmtId="4" fontId="5" fillId="0" borderId="10" xfId="25" applyNumberFormat="1" applyFont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  <protection locked="0"/>
    </xf>
    <xf numFmtId="0" fontId="31" fillId="0" borderId="12" xfId="0" applyFont="1" applyBorder="1" applyAlignment="1" applyProtection="1">
      <alignment vertical="center" wrapText="1"/>
      <protection locked="0"/>
    </xf>
    <xf numFmtId="0" fontId="31" fillId="0" borderId="12" xfId="0" applyFont="1" applyFill="1" applyBorder="1" applyAlignment="1" applyProtection="1">
      <alignment vertical="center" wrapText="1"/>
      <protection locked="0"/>
    </xf>
    <xf numFmtId="0" fontId="31" fillId="0" borderId="0" xfId="0" applyFont="1" applyProtection="1"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1" fillId="0" borderId="0" xfId="0" applyNumberFormat="1" applyFont="1" applyProtection="1">
      <protection locked="0"/>
    </xf>
    <xf numFmtId="0" fontId="31" fillId="0" borderId="0" xfId="0" applyFont="1"/>
    <xf numFmtId="0" fontId="30" fillId="0" borderId="0" xfId="0" applyFont="1" applyFill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0" fillId="0" borderId="0" xfId="0" applyNumberFormat="1" applyFont="1" applyAlignment="1" applyProtection="1">
      <alignment horizontal="left"/>
      <protection locked="0"/>
    </xf>
    <xf numFmtId="0" fontId="30" fillId="0" borderId="0" xfId="0" applyFont="1" applyAlignment="1" applyProtection="1">
      <protection locked="0"/>
    </xf>
    <xf numFmtId="0" fontId="30" fillId="0" borderId="0" xfId="0" applyFont="1" applyAlignment="1">
      <alignment horizontal="left"/>
    </xf>
    <xf numFmtId="0" fontId="30" fillId="0" borderId="0" xfId="0" applyFont="1" applyAlignment="1"/>
    <xf numFmtId="0" fontId="30" fillId="0" borderId="0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30" fillId="0" borderId="0" xfId="0" applyFont="1" applyFill="1" applyBorder="1" applyAlignment="1" applyProtection="1">
      <alignment horizontal="right" vertical="center" wrapText="1"/>
      <protection locked="0"/>
    </xf>
    <xf numFmtId="4" fontId="3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0" fillId="0" borderId="0" xfId="0" applyNumberFormat="1" applyFont="1" applyFill="1" applyBorder="1" applyAlignment="1" applyProtection="1">
      <alignment wrapText="1"/>
      <protection locked="0"/>
    </xf>
    <xf numFmtId="2" fontId="30" fillId="0" borderId="0" xfId="0" applyNumberFormat="1" applyFont="1" applyFill="1" applyBorder="1" applyAlignment="1">
      <alignment wrapText="1"/>
    </xf>
    <xf numFmtId="0" fontId="30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32" fillId="0" borderId="10" xfId="0" applyFont="1" applyFill="1" applyBorder="1" applyAlignment="1" applyProtection="1">
      <alignment horizontal="center" vertical="center" wrapText="1"/>
    </xf>
    <xf numFmtId="2" fontId="26" fillId="0" borderId="10" xfId="0" applyNumberFormat="1" applyFont="1" applyFill="1" applyBorder="1" applyAlignment="1" applyProtection="1">
      <alignment horizontal="center" vertical="center" wrapText="1"/>
    </xf>
    <xf numFmtId="0" fontId="26" fillId="0" borderId="10" xfId="0" quotePrefix="1" applyFont="1" applyBorder="1" applyAlignment="1" applyProtection="1">
      <alignment vertical="center" wrapText="1"/>
      <protection locked="0"/>
    </xf>
    <xf numFmtId="0" fontId="26" fillId="0" borderId="10" xfId="0" applyFont="1" applyBorder="1" applyAlignment="1" applyProtection="1">
      <alignment vertical="center" wrapText="1"/>
      <protection locked="0"/>
    </xf>
    <xf numFmtId="0" fontId="26" fillId="0" borderId="10" xfId="0" applyFont="1" applyFill="1" applyBorder="1" applyAlignment="1" applyProtection="1">
      <alignment horizontal="center" vertical="center" wrapText="1"/>
    </xf>
    <xf numFmtId="0" fontId="26" fillId="0" borderId="0" xfId="18" applyFont="1" applyFill="1" applyBorder="1" applyAlignment="1" applyProtection="1">
      <alignment horizontal="left" vertical="center" wrapText="1"/>
      <protection locked="0"/>
    </xf>
    <xf numFmtId="0" fontId="26" fillId="0" borderId="0" xfId="18" applyFont="1" applyFill="1" applyBorder="1" applyAlignment="1" applyProtection="1">
      <alignment vertical="center" wrapText="1"/>
      <protection locked="0"/>
    </xf>
    <xf numFmtId="0" fontId="26" fillId="0" borderId="0" xfId="18" applyFont="1" applyFill="1" applyBorder="1" applyAlignment="1" applyProtection="1">
      <alignment vertical="center" wrapText="1"/>
    </xf>
    <xf numFmtId="0" fontId="4" fillId="0" borderId="10" xfId="0" applyFont="1" applyBorder="1" applyAlignment="1" applyProtection="1">
      <alignment vertical="center"/>
      <protection locked="0"/>
    </xf>
    <xf numFmtId="4" fontId="33" fillId="0" borderId="0" xfId="25" applyNumberFormat="1" applyFont="1" applyAlignment="1">
      <alignment horizontal="right"/>
    </xf>
    <xf numFmtId="4" fontId="33" fillId="0" borderId="0" xfId="25" applyNumberFormat="1" applyFont="1" applyAlignment="1"/>
    <xf numFmtId="0" fontId="30" fillId="0" borderId="0" xfId="0" applyFont="1" applyFill="1" applyAlignment="1" applyProtection="1">
      <alignment horizontal="center" vertical="center"/>
      <protection locked="0"/>
    </xf>
    <xf numFmtId="4" fontId="5" fillId="0" borderId="10" xfId="25" applyNumberFormat="1" applyFont="1" applyFill="1" applyBorder="1" applyAlignment="1" applyProtection="1">
      <alignment horizontal="center" vertical="center" wrapText="1"/>
    </xf>
    <xf numFmtId="0" fontId="27" fillId="0" borderId="0" xfId="0" applyFont="1"/>
    <xf numFmtId="0" fontId="4" fillId="0" borderId="0" xfId="0" applyFont="1" applyAlignment="1">
      <alignment vertical="center"/>
    </xf>
    <xf numFmtId="0" fontId="4" fillId="0" borderId="11" xfId="0" applyFont="1" applyBorder="1" applyAlignment="1" applyProtection="1">
      <alignment vertical="center"/>
      <protection locked="0"/>
    </xf>
    <xf numFmtId="4" fontId="5" fillId="0" borderId="11" xfId="25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Border="1" applyAlignment="1" applyProtection="1">
      <alignment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36" fillId="0" borderId="10" xfId="27" applyFont="1" applyBorder="1" applyAlignment="1">
      <alignment horizontal="left" vertical="center" wrapText="1"/>
    </xf>
    <xf numFmtId="4" fontId="26" fillId="0" borderId="10" xfId="0" applyNumberFormat="1" applyFont="1" applyBorder="1" applyAlignment="1" applyProtection="1">
      <alignment vertical="center" wrapText="1"/>
      <protection locked="0"/>
    </xf>
    <xf numFmtId="9" fontId="26" fillId="0" borderId="10" xfId="22" applyFont="1" applyBorder="1" applyAlignment="1" applyProtection="1">
      <alignment vertical="center" wrapText="1"/>
      <protection locked="0"/>
    </xf>
    <xf numFmtId="0" fontId="37" fillId="0" borderId="10" xfId="27" applyFont="1" applyBorder="1" applyAlignment="1">
      <alignment horizontal="center" vertical="center" wrapText="1"/>
    </xf>
    <xf numFmtId="4" fontId="34" fillId="0" borderId="14" xfId="0" applyNumberFormat="1" applyFont="1" applyBorder="1" applyAlignment="1">
      <alignment horizontal="center" vertical="center" wrapText="1"/>
    </xf>
    <xf numFmtId="4" fontId="34" fillId="0" borderId="15" xfId="0" applyNumberFormat="1" applyFont="1" applyBorder="1" applyAlignment="1">
      <alignment horizontal="center" vertical="center" wrapText="1"/>
    </xf>
    <xf numFmtId="4" fontId="34" fillId="0" borderId="16" xfId="0" applyNumberFormat="1" applyFont="1" applyBorder="1" applyAlignment="1">
      <alignment horizontal="center" vertical="center" wrapText="1"/>
    </xf>
    <xf numFmtId="0" fontId="30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4" fontId="38" fillId="0" borderId="10" xfId="28" applyNumberFormat="1" applyFont="1" applyFill="1" applyBorder="1" applyAlignment="1">
      <alignment horizontal="center" vertical="center"/>
    </xf>
    <xf numFmtId="4" fontId="37" fillId="0" borderId="10" xfId="27" applyNumberFormat="1" applyFont="1" applyBorder="1" applyAlignment="1">
      <alignment horizontal="center" vertical="center" wrapText="1" shrinkToFit="1"/>
    </xf>
  </cellXfs>
  <cellStyles count="2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4" xfId="28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07%20&#1055;&#1086;&#1089;&#1090;&#1072;&#1074;&#1082;&#1072;%20&#1089;&#1087;&#1077;&#1094;&#1086;&#1076;&#1077;&#1078;&#1076;&#1099;%20&#1080;%20&#1089;&#1088;&#1077;&#1076;&#1089;&#1090;&#1074;%20&#1080;&#1085;&#1076;&#1080;&#1074;&#1080;&#1076;&#1091;&#1072;&#1083;&#1100;&#1085;&#1086;&#1081;%20&#1079;&#1072;&#1097;&#1080;&#1090;&#1099;%20&#1076;&#1083;&#1103;%20&#1086;&#1073;&#1091;&#1095;&#1072;&#1102;&#1097;&#1080;&#1093;&#1089;&#1103;%20&#1086;&#1090;&#1076;&#1077;&#1083;&#1077;&#1085;&#1080;&#1103;%20&#1057;&#1055;&#1054;/&#1056;&#1072;&#1089;&#1095;&#1077;&#1090;%20&#1083;&#1086;&#1090;&#1072;/&#1056;&#1072;&#1089;&#1095;&#1077;&#1090;%20&#1083;&#1086;&#1090;&#1072;%201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лота по МТР"/>
      <sheetName val="по 3 ТКП"/>
    </sheetNames>
    <sheetDataSet>
      <sheetData sheetId="0" refreshError="1"/>
      <sheetData sheetId="1">
        <row r="8">
          <cell r="B8" t="str">
            <v>Костюм мужской</v>
          </cell>
          <cell r="D8" t="str">
            <v>Компл.</v>
          </cell>
          <cell r="E8">
            <v>62</v>
          </cell>
          <cell r="O8">
            <v>1650</v>
          </cell>
        </row>
        <row r="9">
          <cell r="B9" t="str">
            <v>Костюм  женский</v>
          </cell>
          <cell r="D9" t="str">
            <v>Компл.</v>
          </cell>
          <cell r="E9">
            <v>13</v>
          </cell>
          <cell r="O9">
            <v>3698.0039999999999</v>
          </cell>
        </row>
        <row r="10">
          <cell r="B10" t="str">
            <v>Ботинки демисизонные</v>
          </cell>
          <cell r="D10" t="str">
            <v>Пар.</v>
          </cell>
          <cell r="E10">
            <v>75</v>
          </cell>
          <cell r="O10">
            <v>2670</v>
          </cell>
        </row>
        <row r="11">
          <cell r="B11" t="str">
            <v>Перчатки вс 10 трикотажные (10кл.в.)</v>
          </cell>
          <cell r="D11" t="str">
            <v>Пар.</v>
          </cell>
          <cell r="E11">
            <v>300</v>
          </cell>
          <cell r="O11">
            <v>27.995999999999999</v>
          </cell>
        </row>
        <row r="12">
          <cell r="B12" t="str">
            <v xml:space="preserve">Кепка-жокейка  </v>
          </cell>
          <cell r="D12" t="str">
            <v>Шт.</v>
          </cell>
          <cell r="E12">
            <v>75</v>
          </cell>
          <cell r="O12">
            <v>300</v>
          </cell>
        </row>
        <row r="13">
          <cell r="B13" t="str">
            <v>Каска оранжевая</v>
          </cell>
          <cell r="D13" t="str">
            <v>Шт.</v>
          </cell>
          <cell r="E13">
            <v>25</v>
          </cell>
          <cell r="O13">
            <v>221.00399999999999</v>
          </cell>
        </row>
        <row r="14">
          <cell r="B14" t="str">
            <v>Каска белая</v>
          </cell>
          <cell r="D14" t="str">
            <v>Шт.</v>
          </cell>
          <cell r="E14">
            <v>2</v>
          </cell>
          <cell r="O14">
            <v>447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53"/>
  <sheetViews>
    <sheetView tabSelected="1" view="pageBreakPreview" zoomScale="85" zoomScaleNormal="85" zoomScaleSheetLayoutView="85" workbookViewId="0">
      <selection activeCell="G19" sqref="G17:G19"/>
    </sheetView>
  </sheetViews>
  <sheetFormatPr defaultRowHeight="12.75" outlineLevelRow="1" x14ac:dyDescent="0.2"/>
  <cols>
    <col min="1" max="1" width="4.85546875" style="8" customWidth="1"/>
    <col min="2" max="2" width="61.85546875" style="9" customWidth="1"/>
    <col min="3" max="3" width="15.42578125" style="9" customWidth="1"/>
    <col min="4" max="4" width="18.28515625" style="9" customWidth="1"/>
    <col min="5" max="5" width="15.140625" style="9" customWidth="1"/>
    <col min="6" max="6" width="13.85546875" style="9" customWidth="1"/>
    <col min="7" max="7" width="12.5703125" style="14" customWidth="1"/>
    <col min="8" max="8" width="7.5703125" style="8" customWidth="1"/>
    <col min="9" max="9" width="7.28515625" style="8" customWidth="1"/>
    <col min="10" max="10" width="26.140625" style="11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B1" s="8"/>
      <c r="C1" s="8"/>
      <c r="D1" s="8"/>
      <c r="E1" s="8"/>
      <c r="F1" s="8"/>
      <c r="G1" s="8"/>
      <c r="J1" s="8"/>
      <c r="K1" s="8"/>
      <c r="L1" s="8"/>
      <c r="P1" s="89"/>
      <c r="Q1" s="88" t="s">
        <v>34</v>
      </c>
      <c r="R1" s="1"/>
    </row>
    <row r="2" spans="1:18" x14ac:dyDescent="0.2">
      <c r="B2" s="92" t="s">
        <v>7</v>
      </c>
      <c r="C2" s="8"/>
      <c r="D2" s="8"/>
      <c r="E2" s="8"/>
      <c r="F2" s="8"/>
      <c r="G2" s="8"/>
      <c r="J2" s="8"/>
      <c r="K2" s="8"/>
      <c r="L2" s="8"/>
      <c r="O2" s="8"/>
      <c r="P2" s="8"/>
      <c r="Q2" s="8"/>
      <c r="R2" s="1"/>
    </row>
    <row r="3" spans="1:18" x14ac:dyDescent="0.2">
      <c r="B3" s="8"/>
      <c r="C3" s="8"/>
      <c r="D3" s="8"/>
      <c r="E3" s="8"/>
      <c r="F3" s="8"/>
      <c r="G3" s="8"/>
      <c r="J3" s="8"/>
      <c r="K3" s="8"/>
      <c r="L3" s="8"/>
      <c r="O3" s="8"/>
      <c r="P3" s="8"/>
      <c r="Q3" s="8"/>
      <c r="R3" s="1"/>
    </row>
    <row r="4" spans="1:18" ht="13.5" thickBot="1" x14ac:dyDescent="0.25">
      <c r="A4" s="8" t="s">
        <v>33</v>
      </c>
      <c r="B4" s="8" t="s">
        <v>40</v>
      </c>
      <c r="C4" s="8"/>
      <c r="D4" s="8"/>
      <c r="E4" s="8"/>
      <c r="F4" s="8"/>
      <c r="G4" s="8"/>
      <c r="J4" s="8"/>
      <c r="K4" s="8"/>
      <c r="L4" s="8"/>
      <c r="O4" s="8"/>
      <c r="P4" s="8"/>
      <c r="Q4" s="8"/>
      <c r="R4" s="1"/>
    </row>
    <row r="5" spans="1:18" ht="14.25" thickBot="1" x14ac:dyDescent="0.25">
      <c r="A5" s="102" t="s">
        <v>37</v>
      </c>
      <c r="B5" s="103"/>
      <c r="C5" s="104"/>
      <c r="D5" s="102" t="s">
        <v>38</v>
      </c>
      <c r="E5" s="103"/>
      <c r="F5" s="104"/>
      <c r="G5" s="102" t="s">
        <v>39</v>
      </c>
      <c r="H5" s="103"/>
      <c r="I5" s="103"/>
      <c r="J5" s="103"/>
      <c r="K5" s="104"/>
      <c r="L5" s="102" t="s">
        <v>38</v>
      </c>
      <c r="M5" s="103"/>
      <c r="N5" s="103"/>
      <c r="O5" s="103"/>
      <c r="P5" s="103"/>
      <c r="Q5" s="104"/>
      <c r="R5" s="1"/>
    </row>
    <row r="6" spans="1:18" ht="89.25" x14ac:dyDescent="0.2">
      <c r="A6" s="50" t="s">
        <v>4</v>
      </c>
      <c r="B6" s="50" t="s">
        <v>1</v>
      </c>
      <c r="C6" s="50" t="s">
        <v>0</v>
      </c>
      <c r="D6" s="17" t="s">
        <v>10</v>
      </c>
      <c r="E6" s="17" t="s">
        <v>5</v>
      </c>
      <c r="F6" s="17" t="s">
        <v>6</v>
      </c>
      <c r="G6" s="50" t="s">
        <v>11</v>
      </c>
      <c r="H6" s="50" t="s">
        <v>2</v>
      </c>
      <c r="I6" s="50" t="s">
        <v>3</v>
      </c>
      <c r="J6" s="50" t="s">
        <v>12</v>
      </c>
      <c r="K6" s="50" t="s">
        <v>21</v>
      </c>
      <c r="L6" s="18" t="s">
        <v>16</v>
      </c>
      <c r="M6" s="18" t="s">
        <v>15</v>
      </c>
      <c r="N6" s="18" t="s">
        <v>17</v>
      </c>
      <c r="O6" s="19" t="s">
        <v>18</v>
      </c>
      <c r="P6" s="19" t="s">
        <v>20</v>
      </c>
      <c r="Q6" s="19" t="s">
        <v>19</v>
      </c>
    </row>
    <row r="7" spans="1:18" x14ac:dyDescent="0.2">
      <c r="A7" s="50">
        <v>1</v>
      </c>
      <c r="B7" s="50">
        <v>2</v>
      </c>
      <c r="C7" s="50">
        <v>3</v>
      </c>
      <c r="D7" s="20">
        <v>4</v>
      </c>
      <c r="E7" s="20">
        <v>5</v>
      </c>
      <c r="F7" s="20">
        <v>6</v>
      </c>
      <c r="G7" s="50">
        <v>7</v>
      </c>
      <c r="H7" s="50">
        <v>9</v>
      </c>
      <c r="I7" s="50">
        <v>10</v>
      </c>
      <c r="J7" s="51">
        <v>11</v>
      </c>
      <c r="K7" s="51">
        <v>12</v>
      </c>
      <c r="L7" s="20">
        <v>13</v>
      </c>
      <c r="M7" s="20">
        <v>14</v>
      </c>
      <c r="N7" s="20">
        <v>15</v>
      </c>
      <c r="O7" s="20">
        <v>16</v>
      </c>
      <c r="P7" s="20">
        <v>17</v>
      </c>
      <c r="Q7" s="20">
        <v>18</v>
      </c>
    </row>
    <row r="8" spans="1:18" s="9" customFormat="1" ht="18" customHeight="1" x14ac:dyDescent="0.2">
      <c r="A8" s="79">
        <v>1</v>
      </c>
      <c r="B8" s="98" t="str">
        <f>'[1]по 3 ТКП'!B8</f>
        <v>Костюм мужской</v>
      </c>
      <c r="C8" s="80" t="s">
        <v>35</v>
      </c>
      <c r="D8" s="81"/>
      <c r="E8" s="82"/>
      <c r="F8" s="82"/>
      <c r="G8" s="83" t="s">
        <v>45</v>
      </c>
      <c r="H8" s="101" t="str">
        <f>'[1]по 3 ТКП'!D8</f>
        <v>Компл.</v>
      </c>
      <c r="I8" s="101">
        <f>'[1]по 3 ТКП'!E8</f>
        <v>62</v>
      </c>
      <c r="J8" s="108">
        <f>'[1]по 3 ТКП'!O8</f>
        <v>1650</v>
      </c>
      <c r="K8" s="109">
        <f>'Форма 2'!J8*'Форма 2'!I8</f>
        <v>102300</v>
      </c>
      <c r="L8" s="99">
        <v>0</v>
      </c>
      <c r="M8" s="100">
        <v>0.2</v>
      </c>
      <c r="N8" s="99">
        <f>ROUND(L8*M8,2)+L8</f>
        <v>0</v>
      </c>
      <c r="O8" s="99" t="e">
        <f>L8*#REF!</f>
        <v>#REF!</v>
      </c>
      <c r="P8" s="99" t="e">
        <f>Q8-O8</f>
        <v>#REF!</v>
      </c>
      <c r="Q8" s="99" t="e">
        <f>N8*#REF!</f>
        <v>#REF!</v>
      </c>
    </row>
    <row r="9" spans="1:18" s="9" customFormat="1" ht="18" customHeight="1" x14ac:dyDescent="0.2">
      <c r="A9" s="79">
        <v>2</v>
      </c>
      <c r="B9" s="98" t="str">
        <f>'[1]по 3 ТКП'!B9</f>
        <v>Костюм  женский</v>
      </c>
      <c r="C9" s="80" t="s">
        <v>35</v>
      </c>
      <c r="D9" s="81"/>
      <c r="E9" s="82"/>
      <c r="F9" s="82"/>
      <c r="G9" s="83" t="s">
        <v>45</v>
      </c>
      <c r="H9" s="101" t="str">
        <f>'[1]по 3 ТКП'!D9</f>
        <v>Компл.</v>
      </c>
      <c r="I9" s="101">
        <f>'[1]по 3 ТКП'!E9</f>
        <v>13</v>
      </c>
      <c r="J9" s="108">
        <f>'[1]по 3 ТКП'!O9</f>
        <v>3698.0039999999999</v>
      </c>
      <c r="K9" s="109">
        <f>'Форма 2'!J9*'Форма 2'!I9</f>
        <v>48074.051999999996</v>
      </c>
      <c r="L9" s="99"/>
      <c r="M9" s="100">
        <v>0.2</v>
      </c>
      <c r="N9" s="99"/>
      <c r="O9" s="99"/>
      <c r="P9" s="99"/>
      <c r="Q9" s="99"/>
    </row>
    <row r="10" spans="1:18" s="9" customFormat="1" ht="18" customHeight="1" x14ac:dyDescent="0.2">
      <c r="A10" s="79">
        <v>3</v>
      </c>
      <c r="B10" s="98" t="str">
        <f>'[1]по 3 ТКП'!B10</f>
        <v>Ботинки демисизонные</v>
      </c>
      <c r="C10" s="80" t="s">
        <v>35</v>
      </c>
      <c r="D10" s="81"/>
      <c r="E10" s="82"/>
      <c r="F10" s="82"/>
      <c r="G10" s="83" t="s">
        <v>45</v>
      </c>
      <c r="H10" s="101" t="str">
        <f>'[1]по 3 ТКП'!D10</f>
        <v>Пар.</v>
      </c>
      <c r="I10" s="101">
        <f>'[1]по 3 ТКП'!E10</f>
        <v>75</v>
      </c>
      <c r="J10" s="108">
        <f>'[1]по 3 ТКП'!O10</f>
        <v>2670</v>
      </c>
      <c r="K10" s="109">
        <f>'Форма 2'!J10*'Форма 2'!I10</f>
        <v>200250</v>
      </c>
      <c r="L10" s="99"/>
      <c r="M10" s="100">
        <v>0.2</v>
      </c>
      <c r="N10" s="99"/>
      <c r="O10" s="99"/>
      <c r="P10" s="99"/>
      <c r="Q10" s="99"/>
    </row>
    <row r="11" spans="1:18" s="9" customFormat="1" ht="18" customHeight="1" x14ac:dyDescent="0.2">
      <c r="A11" s="79">
        <v>4</v>
      </c>
      <c r="B11" s="98" t="str">
        <f>'[1]по 3 ТКП'!B11</f>
        <v>Перчатки вс 10 трикотажные (10кл.в.)</v>
      </c>
      <c r="C11" s="80" t="s">
        <v>35</v>
      </c>
      <c r="D11" s="81"/>
      <c r="E11" s="82"/>
      <c r="F11" s="82"/>
      <c r="G11" s="83" t="s">
        <v>45</v>
      </c>
      <c r="H11" s="101" t="str">
        <f>'[1]по 3 ТКП'!D11</f>
        <v>Пар.</v>
      </c>
      <c r="I11" s="101">
        <f>'[1]по 3 ТКП'!E11</f>
        <v>300</v>
      </c>
      <c r="J11" s="108">
        <f>'[1]по 3 ТКП'!O11</f>
        <v>27.995999999999999</v>
      </c>
      <c r="K11" s="109">
        <f>'Форма 2'!J11*'Форма 2'!I11</f>
        <v>8398.7999999999993</v>
      </c>
      <c r="L11" s="99"/>
      <c r="M11" s="100">
        <v>0.2</v>
      </c>
      <c r="N11" s="99"/>
      <c r="O11" s="99"/>
      <c r="P11" s="99"/>
      <c r="Q11" s="99"/>
    </row>
    <row r="12" spans="1:18" s="9" customFormat="1" ht="18" customHeight="1" x14ac:dyDescent="0.2">
      <c r="A12" s="79">
        <v>5</v>
      </c>
      <c r="B12" s="98" t="str">
        <f>'[1]по 3 ТКП'!B12</f>
        <v xml:space="preserve">Кепка-жокейка  </v>
      </c>
      <c r="C12" s="80" t="s">
        <v>35</v>
      </c>
      <c r="D12" s="81"/>
      <c r="E12" s="82"/>
      <c r="F12" s="82"/>
      <c r="G12" s="83" t="s">
        <v>45</v>
      </c>
      <c r="H12" s="101" t="str">
        <f>'[1]по 3 ТКП'!D12</f>
        <v>Шт.</v>
      </c>
      <c r="I12" s="101">
        <f>'[1]по 3 ТКП'!E12</f>
        <v>75</v>
      </c>
      <c r="J12" s="108">
        <f>'[1]по 3 ТКП'!O12</f>
        <v>300</v>
      </c>
      <c r="K12" s="109">
        <f>'Форма 2'!J12*'Форма 2'!I12</f>
        <v>22500</v>
      </c>
      <c r="L12" s="99"/>
      <c r="M12" s="100">
        <v>0.2</v>
      </c>
      <c r="N12" s="99"/>
      <c r="O12" s="99"/>
      <c r="P12" s="99"/>
      <c r="Q12" s="99"/>
    </row>
    <row r="13" spans="1:18" s="9" customFormat="1" ht="18" customHeight="1" x14ac:dyDescent="0.2">
      <c r="A13" s="79">
        <v>6</v>
      </c>
      <c r="B13" s="98" t="str">
        <f>'[1]по 3 ТКП'!B13</f>
        <v>Каска оранжевая</v>
      </c>
      <c r="C13" s="80" t="s">
        <v>35</v>
      </c>
      <c r="D13" s="81"/>
      <c r="E13" s="82"/>
      <c r="F13" s="82"/>
      <c r="G13" s="83" t="s">
        <v>45</v>
      </c>
      <c r="H13" s="101" t="str">
        <f>'[1]по 3 ТКП'!D13</f>
        <v>Шт.</v>
      </c>
      <c r="I13" s="101">
        <f>'[1]по 3 ТКП'!E13</f>
        <v>25</v>
      </c>
      <c r="J13" s="108">
        <f>'[1]по 3 ТКП'!O13</f>
        <v>221.00399999999999</v>
      </c>
      <c r="K13" s="109">
        <f>'Форма 2'!J13*'Форма 2'!I13</f>
        <v>5525.0999999999995</v>
      </c>
      <c r="L13" s="99"/>
      <c r="M13" s="100">
        <v>0.2</v>
      </c>
      <c r="N13" s="99"/>
      <c r="O13" s="99"/>
      <c r="P13" s="99"/>
      <c r="Q13" s="99"/>
    </row>
    <row r="14" spans="1:18" s="9" customFormat="1" ht="18" customHeight="1" x14ac:dyDescent="0.2">
      <c r="A14" s="79">
        <v>7</v>
      </c>
      <c r="B14" s="98" t="str">
        <f>'[1]по 3 ТКП'!B14</f>
        <v>Каска белая</v>
      </c>
      <c r="C14" s="80" t="s">
        <v>35</v>
      </c>
      <c r="D14" s="81"/>
      <c r="E14" s="82"/>
      <c r="F14" s="82"/>
      <c r="G14" s="83" t="s">
        <v>45</v>
      </c>
      <c r="H14" s="101" t="str">
        <f>'[1]по 3 ТКП'!D14</f>
        <v>Шт.</v>
      </c>
      <c r="I14" s="101">
        <f>'[1]по 3 ТКП'!E14</f>
        <v>2</v>
      </c>
      <c r="J14" s="108">
        <f>'[1]по 3 ТКП'!O14</f>
        <v>447</v>
      </c>
      <c r="K14" s="109">
        <f>'Форма 2'!J14*'Форма 2'!I14</f>
        <v>894</v>
      </c>
      <c r="L14" s="99"/>
      <c r="M14" s="100">
        <v>0.2</v>
      </c>
      <c r="N14" s="99"/>
      <c r="O14" s="99"/>
      <c r="P14" s="99"/>
      <c r="Q14" s="99"/>
    </row>
    <row r="15" spans="1:18" s="93" customFormat="1" ht="15.75" x14ac:dyDescent="0.2">
      <c r="A15" s="21"/>
      <c r="B15" s="84"/>
      <c r="C15" s="85"/>
      <c r="D15" s="85"/>
      <c r="E15" s="85"/>
      <c r="F15" s="85"/>
      <c r="G15" s="86"/>
      <c r="H15" s="91"/>
      <c r="I15" s="52" t="s">
        <v>36</v>
      </c>
      <c r="J15" s="52" t="s">
        <v>36</v>
      </c>
      <c r="K15" s="53">
        <f>SUM(K8:K14)</f>
        <v>387941.95199999999</v>
      </c>
      <c r="L15" s="22"/>
      <c r="M15" s="87"/>
      <c r="N15" s="94"/>
      <c r="O15" s="95" t="e">
        <f>SUM(O8:O14)</f>
        <v>#REF!</v>
      </c>
      <c r="P15" s="95" t="e">
        <f>SUM(P8:P14)</f>
        <v>#REF!</v>
      </c>
      <c r="Q15" s="95" t="e">
        <f>SUM(Q8:Q14)</f>
        <v>#REF!</v>
      </c>
      <c r="R15" s="2"/>
    </row>
    <row r="16" spans="1:18" s="9" customFormat="1" x14ac:dyDescent="0.2">
      <c r="A16" s="23"/>
      <c r="B16" s="24"/>
      <c r="C16" s="24"/>
      <c r="D16" s="24"/>
      <c r="E16" s="25"/>
      <c r="F16" s="25"/>
      <c r="G16" s="26"/>
      <c r="H16" s="25"/>
      <c r="I16" s="25"/>
      <c r="J16" s="27"/>
      <c r="K16" s="27"/>
      <c r="L16" s="27"/>
      <c r="M16" s="28"/>
      <c r="N16" s="97"/>
      <c r="O16" s="97"/>
      <c r="P16" s="97"/>
      <c r="Q16" s="97"/>
    </row>
    <row r="17" spans="1:18" s="76" customFormat="1" ht="15.75" x14ac:dyDescent="0.25">
      <c r="B17" s="77" t="s">
        <v>23</v>
      </c>
      <c r="C17" s="70"/>
      <c r="D17" s="71"/>
      <c r="E17" s="70"/>
      <c r="F17" s="70"/>
      <c r="G17" s="70"/>
      <c r="H17" s="72"/>
      <c r="I17" s="72"/>
      <c r="J17" s="73"/>
      <c r="K17" s="73"/>
      <c r="L17" s="74"/>
      <c r="M17" s="71"/>
      <c r="N17" s="96"/>
      <c r="O17" s="74"/>
      <c r="P17" s="74"/>
      <c r="Q17" s="74"/>
      <c r="R17" s="75"/>
    </row>
    <row r="18" spans="1:18" s="76" customFormat="1" ht="15.75" x14ac:dyDescent="0.25">
      <c r="A18" s="77"/>
      <c r="B18" s="70"/>
      <c r="C18" s="70"/>
      <c r="D18" s="71"/>
      <c r="E18" s="70"/>
      <c r="F18" s="70"/>
      <c r="G18" s="70"/>
      <c r="H18" s="72"/>
      <c r="I18" s="72"/>
      <c r="J18" s="73"/>
      <c r="K18" s="73"/>
      <c r="L18" s="74"/>
      <c r="M18" s="71"/>
      <c r="N18" s="71"/>
      <c r="O18" s="74"/>
      <c r="P18" s="74"/>
      <c r="Q18" s="74"/>
      <c r="R18" s="75"/>
    </row>
    <row r="19" spans="1:18" s="76" customFormat="1" ht="15.75" x14ac:dyDescent="0.25">
      <c r="B19" s="77" t="s">
        <v>22</v>
      </c>
      <c r="C19" s="70"/>
      <c r="D19" s="71"/>
      <c r="E19" s="70"/>
      <c r="F19" s="70"/>
      <c r="G19" s="70"/>
      <c r="H19" s="72"/>
      <c r="I19" s="72"/>
      <c r="J19" s="73"/>
      <c r="K19" s="73"/>
      <c r="L19" s="74"/>
      <c r="M19" s="71"/>
      <c r="N19" s="71"/>
      <c r="O19" s="74"/>
      <c r="P19" s="74"/>
      <c r="Q19" s="74"/>
      <c r="R19" s="75"/>
    </row>
    <row r="20" spans="1:18" s="76" customFormat="1" ht="15.75" x14ac:dyDescent="0.25">
      <c r="A20" s="77"/>
      <c r="B20" s="70"/>
      <c r="C20" s="70"/>
      <c r="D20" s="71"/>
      <c r="E20" s="70"/>
      <c r="F20" s="70"/>
      <c r="G20" s="70"/>
      <c r="H20" s="72"/>
      <c r="I20" s="72"/>
      <c r="J20" s="73"/>
      <c r="K20" s="73"/>
      <c r="L20" s="74"/>
      <c r="M20" s="71"/>
      <c r="N20" s="71"/>
      <c r="O20" s="74"/>
      <c r="P20" s="74"/>
      <c r="Q20" s="74"/>
      <c r="R20" s="75"/>
    </row>
    <row r="21" spans="1:18" s="76" customFormat="1" ht="15.75" x14ac:dyDescent="0.25">
      <c r="B21" s="77" t="s">
        <v>41</v>
      </c>
      <c r="C21" s="70"/>
      <c r="D21" s="71"/>
      <c r="E21" s="70"/>
      <c r="F21" s="70"/>
      <c r="G21" s="70"/>
      <c r="H21" s="72"/>
      <c r="I21" s="72"/>
      <c r="J21" s="73"/>
      <c r="K21" s="73"/>
      <c r="L21" s="74"/>
      <c r="M21" s="71"/>
      <c r="N21" s="71"/>
      <c r="O21" s="74"/>
      <c r="P21" s="74"/>
      <c r="Q21" s="74"/>
      <c r="R21" s="75"/>
    </row>
    <row r="22" spans="1:18" s="76" customFormat="1" ht="15.75" x14ac:dyDescent="0.25">
      <c r="A22" s="77"/>
      <c r="C22" s="70"/>
      <c r="D22" s="71"/>
      <c r="E22" s="70"/>
      <c r="F22" s="70"/>
      <c r="G22" s="70"/>
      <c r="H22" s="72"/>
      <c r="I22" s="72"/>
      <c r="J22" s="73"/>
      <c r="K22" s="73"/>
      <c r="L22" s="74"/>
      <c r="M22" s="71"/>
      <c r="N22" s="71"/>
      <c r="O22" s="74"/>
      <c r="P22" s="74"/>
      <c r="Q22" s="74"/>
      <c r="R22" s="75"/>
    </row>
    <row r="23" spans="1:18" s="76" customFormat="1" ht="15.75" x14ac:dyDescent="0.25">
      <c r="B23" s="77" t="s">
        <v>43</v>
      </c>
      <c r="C23" s="70"/>
      <c r="D23" s="71"/>
      <c r="E23" s="70"/>
      <c r="F23" s="70"/>
      <c r="G23" s="70"/>
      <c r="H23" s="72"/>
      <c r="I23" s="72"/>
      <c r="J23" s="73"/>
      <c r="K23" s="73"/>
      <c r="L23" s="74"/>
      <c r="M23" s="71"/>
      <c r="N23" s="71"/>
      <c r="O23" s="74"/>
      <c r="P23" s="74"/>
      <c r="Q23" s="74"/>
      <c r="R23" s="75"/>
    </row>
    <row r="24" spans="1:18" s="76" customFormat="1" ht="15.75" x14ac:dyDescent="0.25">
      <c r="A24" s="77"/>
      <c r="B24" s="70"/>
      <c r="C24" s="70"/>
      <c r="D24" s="71"/>
      <c r="E24" s="70"/>
      <c r="F24" s="70"/>
      <c r="G24" s="70"/>
      <c r="H24" s="72"/>
      <c r="I24" s="72"/>
      <c r="J24" s="73"/>
      <c r="K24" s="73"/>
      <c r="L24" s="74"/>
      <c r="M24" s="71"/>
      <c r="N24" s="71"/>
      <c r="O24" s="74"/>
      <c r="P24" s="74"/>
      <c r="Q24" s="74"/>
      <c r="R24" s="75"/>
    </row>
    <row r="25" spans="1:18" s="76" customFormat="1" ht="15.75" x14ac:dyDescent="0.25">
      <c r="B25" s="77" t="s">
        <v>14</v>
      </c>
      <c r="C25" s="70"/>
      <c r="D25" s="71"/>
      <c r="E25" s="70"/>
      <c r="F25" s="70"/>
      <c r="G25" s="70"/>
      <c r="H25" s="72"/>
      <c r="I25" s="72"/>
      <c r="J25" s="73"/>
      <c r="K25" s="73"/>
      <c r="L25" s="74"/>
      <c r="M25" s="71"/>
      <c r="N25" s="71"/>
      <c r="O25" s="74"/>
      <c r="P25" s="74"/>
      <c r="Q25" s="74"/>
      <c r="R25" s="75"/>
    </row>
    <row r="26" spans="1:18" s="76" customFormat="1" ht="15.75" x14ac:dyDescent="0.25">
      <c r="A26" s="77"/>
      <c r="B26" s="70"/>
      <c r="C26" s="70"/>
      <c r="D26" s="71"/>
      <c r="E26" s="70"/>
      <c r="F26" s="70"/>
      <c r="G26" s="70"/>
      <c r="H26" s="72"/>
      <c r="I26" s="72"/>
      <c r="J26" s="73"/>
      <c r="K26" s="73"/>
      <c r="L26" s="74"/>
      <c r="M26" s="71"/>
      <c r="N26" s="71"/>
      <c r="O26" s="74"/>
      <c r="P26" s="74"/>
      <c r="Q26" s="74"/>
      <c r="R26" s="75"/>
    </row>
    <row r="27" spans="1:18" s="76" customFormat="1" ht="15.75" x14ac:dyDescent="0.25">
      <c r="B27" s="77" t="s">
        <v>44</v>
      </c>
      <c r="C27" s="70"/>
      <c r="D27" s="71"/>
      <c r="E27" s="70"/>
      <c r="F27" s="70"/>
      <c r="G27" s="70"/>
      <c r="H27" s="72"/>
      <c r="I27" s="72"/>
      <c r="J27" s="73"/>
      <c r="K27" s="73"/>
      <c r="L27" s="74"/>
      <c r="M27" s="71"/>
      <c r="N27" s="71"/>
      <c r="O27" s="74"/>
      <c r="P27" s="74"/>
      <c r="Q27" s="74"/>
      <c r="R27" s="75"/>
    </row>
    <row r="28" spans="1:18" s="4" customFormat="1" ht="14.25" x14ac:dyDescent="0.2">
      <c r="A28" s="78"/>
      <c r="B28" s="29"/>
      <c r="C28" s="29"/>
      <c r="D28" s="30"/>
      <c r="E28" s="29"/>
      <c r="F28" s="29"/>
      <c r="G28" s="29"/>
      <c r="H28" s="31"/>
      <c r="I28" s="31"/>
      <c r="J28" s="32"/>
      <c r="K28" s="32"/>
      <c r="L28" s="33"/>
      <c r="M28" s="30"/>
      <c r="N28" s="30"/>
      <c r="O28" s="33"/>
      <c r="P28" s="33"/>
      <c r="Q28" s="33"/>
      <c r="R28" s="3"/>
    </row>
    <row r="29" spans="1:18" s="61" customFormat="1" ht="15.75" x14ac:dyDescent="0.25">
      <c r="A29" s="90" t="s">
        <v>24</v>
      </c>
      <c r="B29" s="55"/>
      <c r="C29" s="56"/>
      <c r="D29" s="56"/>
      <c r="E29" s="55"/>
      <c r="F29" s="56"/>
      <c r="G29" s="57"/>
      <c r="H29" s="58"/>
      <c r="I29" s="58"/>
      <c r="J29" s="59"/>
      <c r="K29" s="59"/>
      <c r="L29" s="60"/>
      <c r="M29" s="58"/>
      <c r="N29" s="58"/>
      <c r="O29" s="60"/>
      <c r="P29" s="60"/>
      <c r="Q29" s="60"/>
    </row>
    <row r="30" spans="1:18" s="69" customFormat="1" ht="15.75" x14ac:dyDescent="0.25">
      <c r="A30" s="62" t="s">
        <v>25</v>
      </c>
      <c r="B30" s="63"/>
      <c r="C30" s="105" t="s">
        <v>26</v>
      </c>
      <c r="D30" s="105"/>
      <c r="E30" s="63"/>
      <c r="F30" s="105" t="s">
        <v>27</v>
      </c>
      <c r="G30" s="105"/>
      <c r="H30" s="64"/>
      <c r="I30" s="64"/>
      <c r="J30" s="65"/>
      <c r="K30" s="65"/>
      <c r="L30" s="66"/>
      <c r="M30" s="67"/>
      <c r="N30" s="67"/>
      <c r="O30" s="66"/>
      <c r="P30" s="66"/>
      <c r="Q30" s="66"/>
      <c r="R30" s="68"/>
    </row>
    <row r="31" spans="1:18" ht="18.75" x14ac:dyDescent="0.2">
      <c r="A31" s="37"/>
      <c r="B31" s="34"/>
      <c r="C31" s="34"/>
      <c r="D31" s="34"/>
      <c r="E31" s="34"/>
      <c r="F31" s="34"/>
      <c r="G31" s="43"/>
      <c r="H31" s="16"/>
      <c r="I31" s="16"/>
      <c r="J31" s="35"/>
      <c r="K31" s="35"/>
      <c r="L31" s="36"/>
      <c r="M31" s="16"/>
      <c r="N31" s="16"/>
      <c r="O31" s="36"/>
      <c r="P31" s="36"/>
      <c r="Q31" s="36"/>
    </row>
    <row r="32" spans="1:18" s="4" customFormat="1" x14ac:dyDescent="0.2">
      <c r="A32" s="44"/>
      <c r="B32" s="29"/>
      <c r="C32" s="29"/>
      <c r="D32" s="29"/>
      <c r="E32" s="29"/>
      <c r="F32" s="29"/>
      <c r="G32" s="29"/>
      <c r="H32" s="31"/>
      <c r="I32" s="31"/>
      <c r="J32" s="45"/>
      <c r="K32" s="45"/>
      <c r="L32" s="33"/>
      <c r="M32" s="30"/>
      <c r="N32" s="30"/>
      <c r="O32" s="33"/>
      <c r="P32" s="33"/>
      <c r="Q32" s="33"/>
      <c r="R32" s="3"/>
    </row>
    <row r="33" spans="1:18" ht="18.75" x14ac:dyDescent="0.2">
      <c r="B33" s="54" t="s">
        <v>42</v>
      </c>
      <c r="C33" s="34"/>
      <c r="D33" s="34"/>
      <c r="E33" s="34"/>
      <c r="F33" s="34"/>
      <c r="G33" s="43"/>
      <c r="H33" s="16"/>
      <c r="I33" s="16"/>
      <c r="J33" s="35"/>
      <c r="K33" s="35"/>
      <c r="L33" s="36"/>
      <c r="M33" s="16"/>
      <c r="N33" s="16"/>
      <c r="O33" s="36"/>
      <c r="P33" s="36"/>
      <c r="Q33" s="36"/>
    </row>
    <row r="34" spans="1:18" ht="18.75" x14ac:dyDescent="0.2">
      <c r="A34" s="37"/>
      <c r="B34" s="34"/>
      <c r="C34" s="34"/>
      <c r="D34" s="34"/>
      <c r="E34" s="34"/>
      <c r="F34" s="34"/>
      <c r="G34" s="43"/>
      <c r="H34" s="16"/>
      <c r="I34" s="16"/>
      <c r="J34" s="35"/>
      <c r="K34" s="35"/>
      <c r="L34" s="36"/>
      <c r="M34" s="16"/>
      <c r="N34" s="16"/>
      <c r="O34" s="36"/>
      <c r="P34" s="36"/>
      <c r="Q34" s="36"/>
    </row>
    <row r="35" spans="1:18" s="6" customFormat="1" ht="18.75" outlineLevel="1" x14ac:dyDescent="0.2">
      <c r="A35" s="46" t="s">
        <v>8</v>
      </c>
      <c r="B35" s="38"/>
      <c r="C35" s="38"/>
      <c r="D35" s="38"/>
      <c r="E35" s="38"/>
      <c r="F35" s="38"/>
      <c r="G35" s="47"/>
      <c r="H35" s="39"/>
      <c r="I35" s="39"/>
      <c r="J35" s="48"/>
      <c r="K35" s="48"/>
      <c r="L35" s="49"/>
      <c r="M35" s="42"/>
      <c r="N35" s="42"/>
      <c r="O35" s="49"/>
      <c r="P35" s="41"/>
      <c r="Q35" s="41"/>
      <c r="R35" s="5"/>
    </row>
    <row r="36" spans="1:18" s="6" customFormat="1" outlineLevel="1" x14ac:dyDescent="0.2">
      <c r="A36" s="15"/>
      <c r="B36" s="38"/>
      <c r="C36" s="38"/>
      <c r="D36" s="38"/>
      <c r="E36" s="38"/>
      <c r="F36" s="38"/>
      <c r="G36" s="47"/>
      <c r="H36" s="39"/>
      <c r="I36" s="39"/>
      <c r="J36" s="48"/>
      <c r="K36" s="48"/>
      <c r="L36" s="49"/>
      <c r="M36" s="42"/>
      <c r="N36" s="42"/>
      <c r="O36" s="49"/>
      <c r="P36" s="41"/>
      <c r="Q36" s="41"/>
      <c r="R36" s="5"/>
    </row>
    <row r="37" spans="1:18" ht="18.75" outlineLevel="1" x14ac:dyDescent="0.3">
      <c r="A37" s="106" t="s">
        <v>13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</row>
    <row r="38" spans="1:18" ht="18.75" outlineLevel="1" x14ac:dyDescent="0.2">
      <c r="A38" s="107" t="s">
        <v>28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</row>
    <row r="39" spans="1:18" ht="18.75" outlineLevel="1" x14ac:dyDescent="0.2">
      <c r="A39" s="107" t="s">
        <v>29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</row>
    <row r="40" spans="1:18" ht="18.75" outlineLevel="1" x14ac:dyDescent="0.2">
      <c r="A40" s="107" t="s">
        <v>30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</row>
    <row r="41" spans="1:18" ht="18.75" outlineLevel="1" x14ac:dyDescent="0.2">
      <c r="A41" s="107" t="s">
        <v>31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</row>
    <row r="42" spans="1:18" ht="18.75" outlineLevel="1" x14ac:dyDescent="0.2">
      <c r="A42" s="107" t="s">
        <v>32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</row>
    <row r="43" spans="1:18" ht="18.75" outlineLevel="1" x14ac:dyDescent="0.2">
      <c r="A43" s="107" t="s">
        <v>9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</row>
    <row r="44" spans="1:18" ht="18.75" x14ac:dyDescent="0.2">
      <c r="A44" s="37"/>
      <c r="B44" s="34"/>
      <c r="C44" s="34"/>
      <c r="D44" s="34"/>
      <c r="E44" s="34"/>
      <c r="F44" s="34"/>
      <c r="G44" s="43"/>
      <c r="H44" s="16"/>
      <c r="I44" s="16"/>
      <c r="J44" s="35"/>
      <c r="K44" s="35"/>
      <c r="L44" s="36"/>
      <c r="M44" s="16"/>
      <c r="N44" s="16"/>
      <c r="O44" s="36"/>
      <c r="P44" s="36"/>
      <c r="Q44" s="36"/>
    </row>
    <row r="45" spans="1:18" s="6" customFormat="1" ht="18.75" x14ac:dyDescent="0.2">
      <c r="A45" s="37"/>
      <c r="B45" s="38"/>
      <c r="C45" s="38"/>
      <c r="D45" s="38"/>
      <c r="E45" s="38"/>
      <c r="F45" s="38"/>
      <c r="G45" s="47"/>
      <c r="H45" s="39"/>
      <c r="I45" s="39"/>
      <c r="J45" s="40"/>
      <c r="K45" s="40"/>
      <c r="L45" s="41"/>
      <c r="M45" s="42"/>
      <c r="N45" s="42"/>
      <c r="O45" s="41"/>
      <c r="P45" s="41"/>
      <c r="Q45" s="41"/>
      <c r="R45" s="5"/>
    </row>
    <row r="46" spans="1:18" ht="18.75" x14ac:dyDescent="0.2">
      <c r="A46" s="7"/>
    </row>
    <row r="47" spans="1:18" ht="18.75" x14ac:dyDescent="0.2">
      <c r="A47" s="7"/>
    </row>
    <row r="48" spans="1:18" ht="18.75" x14ac:dyDescent="0.2">
      <c r="A48" s="7"/>
    </row>
    <row r="49" spans="2:4" ht="14.25" x14ac:dyDescent="0.2">
      <c r="B49" s="12"/>
      <c r="C49" s="13"/>
      <c r="D49" s="13"/>
    </row>
    <row r="50" spans="2:4" ht="14.25" x14ac:dyDescent="0.2">
      <c r="B50" s="12"/>
      <c r="C50" s="13"/>
      <c r="D50" s="13"/>
    </row>
    <row r="51" spans="2:4" ht="14.25" x14ac:dyDescent="0.2">
      <c r="B51" s="12"/>
      <c r="C51" s="13"/>
      <c r="D51" s="13"/>
    </row>
    <row r="52" spans="2:4" ht="14.25" x14ac:dyDescent="0.2">
      <c r="B52" s="12"/>
      <c r="C52" s="13"/>
      <c r="D52" s="13"/>
    </row>
    <row r="53" spans="2:4" ht="14.25" x14ac:dyDescent="0.2">
      <c r="B53" s="12"/>
      <c r="C53" s="13"/>
      <c r="D53" s="13"/>
    </row>
  </sheetData>
  <protectedRanges>
    <protectedRange sqref="J38:L38 B45 B30 J45:L45 O30 O45 O38 A38:B38 J30:L30" name="Диапазон4_3_1"/>
  </protectedRanges>
  <mergeCells count="13">
    <mergeCell ref="A37:Q37"/>
    <mergeCell ref="A42:Q42"/>
    <mergeCell ref="A43:Q43"/>
    <mergeCell ref="A38:Q38"/>
    <mergeCell ref="A39:Q39"/>
    <mergeCell ref="A40:Q40"/>
    <mergeCell ref="A41:Q41"/>
    <mergeCell ref="A5:C5"/>
    <mergeCell ref="D5:F5"/>
    <mergeCell ref="G5:K5"/>
    <mergeCell ref="L5:Q5"/>
    <mergeCell ref="C30:D30"/>
    <mergeCell ref="F30:G30"/>
  </mergeCells>
  <phoneticPr fontId="3" type="noConversion"/>
  <conditionalFormatting sqref="A16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2023-11-15T07:27:21Z</cp:lastPrinted>
  <dcterms:created xsi:type="dcterms:W3CDTF">2005-06-03T09:57:20Z</dcterms:created>
  <dcterms:modified xsi:type="dcterms:W3CDTF">2024-09-09T04:06:23Z</dcterms:modified>
</cp:coreProperties>
</file>